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<sst xmlns="http://schemas.openxmlformats.org/spreadsheetml/2006/main" count="128" uniqueCount="103">
  <si>
    <t>附件</t>
  </si>
  <si>
    <t>2022年第一批会展业发展专项资金分配情况表</t>
  </si>
  <si>
    <t>序号</t>
  </si>
  <si>
    <t>项目名称</t>
  </si>
  <si>
    <t>申请企业</t>
  </si>
  <si>
    <t>项目     举办时间</t>
  </si>
  <si>
    <t>项目规模
（展位数/人数）</t>
  </si>
  <si>
    <t>特装率</t>
  </si>
  <si>
    <t>同期600人以上会议</t>
  </si>
  <si>
    <t>拟支持资金</t>
  </si>
  <si>
    <t>展览举办奖励</t>
  </si>
  <si>
    <t>会议举办奖励</t>
  </si>
  <si>
    <t>额外奖励</t>
  </si>
  <si>
    <t>合计</t>
  </si>
  <si>
    <t>总计</t>
  </si>
  <si>
    <t>一、展览举办奖励</t>
  </si>
  <si>
    <t>2021第18届华中（武汉）国际美容美发化妆品博览会</t>
  </si>
  <si>
    <t>武汉环球美博文化传播有限公司</t>
  </si>
  <si>
    <t>3月16-18日</t>
  </si>
  <si>
    <t xml:space="preserve">474个标摊 </t>
  </si>
  <si>
    <t>无</t>
  </si>
  <si>
    <t>2021第13届武汉国际绿色建筑建材及装饰材料博览会</t>
  </si>
  <si>
    <t>武汉风向标会展服务有限公司</t>
  </si>
  <si>
    <t xml:space="preserve"> 971个标摊 </t>
  </si>
  <si>
    <t>第25届中国（武汉）广告技术与设备展览会</t>
  </si>
  <si>
    <t>湖北好博会展文化发展有限公司</t>
  </si>
  <si>
    <t>3月21-23日</t>
  </si>
  <si>
    <t xml:space="preserve">1477个标摊 </t>
  </si>
  <si>
    <t>良之隆2021第九届中国食材电商节</t>
  </si>
  <si>
    <t>武汉食和岛网络科技有限公司</t>
  </si>
  <si>
    <t>3月28-30日</t>
  </si>
  <si>
    <t xml:space="preserve">6076个标摊 </t>
  </si>
  <si>
    <t xml:space="preserve"> </t>
  </si>
  <si>
    <t>2021中国（武汉）社会公共安全产品展览会</t>
  </si>
  <si>
    <t>湖北万泽展览服务有限公司</t>
  </si>
  <si>
    <t>3月29-31日</t>
  </si>
  <si>
    <t xml:space="preserve">460个标摊 </t>
  </si>
  <si>
    <t>2021武汉种子交易会</t>
  </si>
  <si>
    <t>武汉天鸿展览有限责任公司</t>
  </si>
  <si>
    <t>4月12-14日</t>
  </si>
  <si>
    <t xml:space="preserve">495个标摊 </t>
  </si>
  <si>
    <t>武汉国际应急安全博览会</t>
  </si>
  <si>
    <t>武汉九州大健康会展有限公司</t>
  </si>
  <si>
    <t>4月23-25日</t>
  </si>
  <si>
    <t xml:space="preserve">724个标摊 </t>
  </si>
  <si>
    <t>2021年华中建博会暨中国（武汉）大家居博览会</t>
  </si>
  <si>
    <t>武汉昆仑万博展览有限公司</t>
  </si>
  <si>
    <t xml:space="preserve">264个标摊 </t>
  </si>
  <si>
    <t>2021武汉国际儿童产业博览会暨幼教玩具孕婴童、游乐展</t>
  </si>
  <si>
    <t>武汉鸿威国博会展有限公司</t>
  </si>
  <si>
    <t>4月30-5月2日</t>
  </si>
  <si>
    <t xml:space="preserve">272个标摊 </t>
  </si>
  <si>
    <t>2021第二十一届艾妮动漫游戏展</t>
  </si>
  <si>
    <t>5月1-3日</t>
  </si>
  <si>
    <t xml:space="preserve">315个标摊 </t>
  </si>
  <si>
    <t>2021第九届中国武汉焙烤展览会</t>
  </si>
  <si>
    <t>北京贝斯特展览策划有限公司</t>
  </si>
  <si>
    <t>5月10-12日</t>
  </si>
  <si>
    <t xml:space="preserve">281个标摊 </t>
  </si>
  <si>
    <t>2021首届中部（武汉）全屋定制及门窗博览会</t>
  </si>
  <si>
    <t>武汉天仁合会展服务有限公司</t>
  </si>
  <si>
    <t>5月13-15日</t>
  </si>
  <si>
    <t xml:space="preserve"> 938个标摊              </t>
  </si>
  <si>
    <t>2021第23届中国武汉茶叶博览交易会暨紫砂、陶瓷、茶具、工艺品展</t>
  </si>
  <si>
    <t>武汉中兴恒远展览服务有限公司</t>
  </si>
  <si>
    <t>5月14-17日</t>
  </si>
  <si>
    <t xml:space="preserve">741个标摊        </t>
  </si>
  <si>
    <t>2021武汉国际智能缝制设备展览会暨2021武汉国际服装面辅料展览会</t>
  </si>
  <si>
    <t>湖北省服装商会</t>
  </si>
  <si>
    <t>5月20-22日</t>
  </si>
  <si>
    <t xml:space="preserve"> 630个标摊             </t>
  </si>
  <si>
    <t>华夏家博会</t>
  </si>
  <si>
    <t>湖北华墨展览服务有限公司</t>
  </si>
  <si>
    <t>5月28-30日（国博）</t>
  </si>
  <si>
    <t xml:space="preserve">1427个标摊             </t>
  </si>
  <si>
    <t>2021中国水博会暨第十六届中国（国际）水务高峰论坛</t>
  </si>
  <si>
    <t>北京江河博华会展有限公司</t>
  </si>
  <si>
    <t>6月8-10日</t>
  </si>
  <si>
    <t xml:space="preserve">460个标摊          </t>
  </si>
  <si>
    <t>1场（场租11.84万元）</t>
  </si>
  <si>
    <t>2021中国中部（武汉）装备制造业博览会</t>
  </si>
  <si>
    <t>武汉润禾展览展示有限公司</t>
  </si>
  <si>
    <t>6月24-26日</t>
  </si>
  <si>
    <t xml:space="preserve">263个标摊             </t>
  </si>
  <si>
    <t>2021（16th）中国卫生信息技术/健康医疗大数据应用交流大会暨软硬件与健康医疗产品展览会</t>
  </si>
  <si>
    <t>中国卫生信息管理杂志社</t>
  </si>
  <si>
    <t>7月9-11日</t>
  </si>
  <si>
    <t xml:space="preserve">391个标摊          </t>
  </si>
  <si>
    <t>1场（场租33.6万元）</t>
  </si>
  <si>
    <t>7月23-25日（客厅）</t>
  </si>
  <si>
    <t xml:space="preserve"> 1237个标摊             </t>
  </si>
  <si>
    <t>小计</t>
  </si>
  <si>
    <t>19个项目</t>
  </si>
  <si>
    <t>二、会议举办奖励</t>
  </si>
  <si>
    <t>第五届全国疾病诊断相关分组(DRG)论坛</t>
  </si>
  <si>
    <t>国家卫生健康委医院管理研究所</t>
  </si>
  <si>
    <t>6月3-5日</t>
  </si>
  <si>
    <t>参会1604人       住宿329人       其中境外0人</t>
  </si>
  <si>
    <t>－</t>
  </si>
  <si>
    <t>1个项目</t>
  </si>
  <si>
    <t>三、国际认证项目</t>
  </si>
  <si>
    <t>加入国际组织会员单位</t>
  </si>
  <si>
    <t>武汉医博界会展服务有限公司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</si>
</sst>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0"/>
      <name val="黑体"/>
      <family val="3"/>
    </font>
    <font>
      <b/>
      <sz val="18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sz val="11"/>
      <color indexed="8"/>
      <name val="华文仿宋"/>
      <family val="0"/>
    </font>
    <font>
      <sz val="11"/>
      <name val="华文仿宋"/>
      <family val="0"/>
    </font>
    <font>
      <sz val="14"/>
      <color indexed="8"/>
      <name val="华文仿宋"/>
      <family val="0"/>
    </font>
    <font>
      <b/>
      <sz val="10"/>
      <name val="宋体"/>
      <family val="0"/>
    </font>
    <font>
      <b/>
      <sz val="12"/>
      <name val="华文仿宋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 wrapText="1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 wrapText="1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6" fillId="0" borderId="9" xfId="67" applyFont="1" applyFill="1" applyBorder="1" applyAlignment="1">
      <alignment horizontal="center" vertical="center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7" fillId="0" borderId="9" xfId="67" applyFont="1" applyFill="1" applyBorder="1" applyAlignment="1">
      <alignment horizontal="left" vertical="center"/>
      <protection/>
    </xf>
    <xf numFmtId="0" fontId="7" fillId="0" borderId="9" xfId="67" applyFont="1" applyFill="1" applyBorder="1" applyAlignment="1">
      <alignment horizontal="left" vertical="center" wrapText="1"/>
      <protection/>
    </xf>
    <xf numFmtId="0" fontId="7" fillId="0" borderId="9" xfId="67" applyFont="1" applyFill="1" applyBorder="1" applyAlignment="1">
      <alignment horizontal="left" vertical="center"/>
      <protection/>
    </xf>
    <xf numFmtId="0" fontId="7" fillId="0" borderId="9" xfId="67" applyFont="1" applyFill="1" applyBorder="1" applyAlignment="1">
      <alignment horizontal="center" vertical="center"/>
      <protection/>
    </xf>
    <xf numFmtId="0" fontId="0" fillId="0" borderId="9" xfId="67" applyFont="1" applyFill="1" applyBorder="1" applyAlignment="1">
      <alignment horizontal="center" vertical="center"/>
      <protection/>
    </xf>
    <xf numFmtId="0" fontId="8" fillId="0" borderId="9" xfId="0" applyNumberFormat="1" applyFont="1" applyFill="1" applyBorder="1" applyAlignment="1">
      <alignment horizontal="left" vertical="center" wrapText="1"/>
    </xf>
    <xf numFmtId="0" fontId="9" fillId="0" borderId="9" xfId="68" applyFont="1" applyFill="1" applyBorder="1" applyAlignment="1">
      <alignment horizontal="left" vertical="center"/>
      <protection/>
    </xf>
    <xf numFmtId="0" fontId="10" fillId="0" borderId="9" xfId="15" applyFont="1" applyFill="1" applyBorder="1" applyAlignment="1">
      <alignment horizontal="center" vertical="center"/>
      <protection/>
    </xf>
    <xf numFmtId="0" fontId="9" fillId="0" borderId="9" xfId="15" applyFont="1" applyFill="1" applyBorder="1" applyAlignment="1">
      <alignment horizontal="left" vertical="center" wrapText="1"/>
      <protection/>
    </xf>
    <xf numFmtId="0" fontId="9" fillId="0" borderId="9" xfId="28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9" fillId="0" borderId="9" xfId="68" applyFont="1" applyFill="1" applyBorder="1" applyAlignment="1">
      <alignment horizontal="left" vertical="center" wrapText="1"/>
      <protection/>
    </xf>
    <xf numFmtId="0" fontId="9" fillId="0" borderId="10" xfId="28" applyFont="1" applyFill="1" applyBorder="1" applyAlignment="1">
      <alignment horizontal="left" vertical="center" wrapText="1"/>
      <protection/>
    </xf>
    <xf numFmtId="0" fontId="9" fillId="0" borderId="10" xfId="68" applyFont="1" applyFill="1" applyBorder="1" applyAlignment="1">
      <alignment horizontal="left" vertical="center"/>
      <protection/>
    </xf>
    <xf numFmtId="0" fontId="10" fillId="0" borderId="9" xfId="15" applyFont="1" applyFill="1" applyBorder="1" applyAlignment="1">
      <alignment horizontal="center" vertical="center" wrapText="1"/>
      <protection/>
    </xf>
    <xf numFmtId="0" fontId="0" fillId="0" borderId="9" xfId="67" applyFont="1" applyFill="1" applyBorder="1" applyAlignment="1">
      <alignment horizontal="center" vertical="center" wrapText="1"/>
      <protection/>
    </xf>
    <xf numFmtId="0" fontId="7" fillId="0" borderId="9" xfId="67" applyFont="1" applyFill="1" applyBorder="1" applyAlignment="1">
      <alignment horizontal="center" vertical="center"/>
      <protection/>
    </xf>
    <xf numFmtId="0" fontId="2" fillId="0" borderId="9" xfId="67" applyFont="1" applyFill="1" applyBorder="1" applyAlignment="1">
      <alignment horizontal="center" vertical="center"/>
      <protection/>
    </xf>
    <xf numFmtId="0" fontId="12" fillId="0" borderId="9" xfId="28" applyFont="1" applyFill="1" applyBorder="1" applyAlignment="1">
      <alignment horizontal="left" vertical="center" wrapText="1"/>
      <protection/>
    </xf>
    <xf numFmtId="0" fontId="12" fillId="0" borderId="9" xfId="68" applyFont="1" applyFill="1" applyBorder="1" applyAlignment="1">
      <alignment horizontal="left" vertical="center" wrapText="1"/>
      <protection/>
    </xf>
    <xf numFmtId="0" fontId="12" fillId="0" borderId="9" xfId="15" applyFont="1" applyFill="1" applyBorder="1" applyAlignment="1">
      <alignment horizontal="center" vertical="center"/>
      <protection/>
    </xf>
    <xf numFmtId="0" fontId="12" fillId="0" borderId="9" xfId="15" applyFont="1" applyFill="1" applyBorder="1" applyAlignment="1">
      <alignment horizontal="left" vertical="center" wrapText="1"/>
      <protection/>
    </xf>
    <xf numFmtId="0" fontId="13" fillId="0" borderId="9" xfId="67" applyFont="1" applyFill="1" applyBorder="1" applyAlignment="1">
      <alignment horizontal="center" vertical="center"/>
      <protection/>
    </xf>
    <xf numFmtId="0" fontId="12" fillId="0" borderId="9" xfId="15" applyFont="1" applyFill="1" applyBorder="1" applyAlignment="1">
      <alignment horizontal="center" vertical="center" wrapText="1"/>
      <protection/>
    </xf>
    <xf numFmtId="0" fontId="9" fillId="0" borderId="9" xfId="15" applyFont="1" applyFill="1" applyBorder="1" applyAlignment="1">
      <alignment horizontal="center" vertical="center" wrapText="1"/>
      <protection/>
    </xf>
    <xf numFmtId="0" fontId="9" fillId="0" borderId="9" xfId="15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9" xfId="2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wrapText="1"/>
      <protection/>
    </xf>
  </cellXfs>
  <cellStyles count="56">
    <cellStyle name="Normal" xfId="0"/>
    <cellStyle name="常规_Sheet1_40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38" xfId="28"/>
    <cellStyle name="常规_Sheet1_43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常规_Sheet1_39" xfId="68"/>
    <cellStyle name="常规_Sheet1_4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tabSelected="1" view="pageBreakPreview" zoomScale="130" zoomScaleNormal="110" zoomScaleSheetLayoutView="130" workbookViewId="0" topLeftCell="B1">
      <selection activeCell="C2" sqref="C2:M2"/>
    </sheetView>
  </sheetViews>
  <sheetFormatPr defaultColWidth="9.00390625" defaultRowHeight="14.25"/>
  <cols>
    <col min="1" max="1" width="9.00390625" style="3" hidden="1" customWidth="1"/>
    <col min="2" max="2" width="6.00390625" style="3" customWidth="1"/>
    <col min="3" max="3" width="5.75390625" style="4" customWidth="1"/>
    <col min="4" max="4" width="35.25390625" style="5" customWidth="1"/>
    <col min="5" max="5" width="26.75390625" style="3" customWidth="1"/>
    <col min="6" max="6" width="10.00390625" style="6" customWidth="1"/>
    <col min="7" max="7" width="14.375" style="6" customWidth="1"/>
    <col min="8" max="9" width="8.625" style="6" customWidth="1"/>
    <col min="10" max="11" width="9.625" style="6" customWidth="1"/>
    <col min="12" max="12" width="9.00390625" style="6" customWidth="1"/>
    <col min="13" max="13" width="11.875" style="6" customWidth="1"/>
    <col min="14" max="16384" width="9.00390625" style="3" customWidth="1"/>
  </cols>
  <sheetData>
    <row r="1" spans="2:3" ht="20.25">
      <c r="B1" s="7" t="s">
        <v>0</v>
      </c>
      <c r="C1" s="7"/>
    </row>
    <row r="2" spans="3:13" ht="25.5">
      <c r="C2" s="8" t="s">
        <v>1</v>
      </c>
      <c r="D2" s="9"/>
      <c r="E2" s="10"/>
      <c r="F2" s="10"/>
      <c r="G2" s="10"/>
      <c r="H2" s="10"/>
      <c r="I2" s="10"/>
      <c r="J2" s="10"/>
      <c r="K2" s="10"/>
      <c r="L2" s="10"/>
      <c r="M2" s="10"/>
    </row>
    <row r="3" spans="3:13" ht="15" customHeight="1"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</row>
    <row r="4" spans="3:13" ht="14.25">
      <c r="C4" s="14" t="s">
        <v>2</v>
      </c>
      <c r="D4" s="15" t="s">
        <v>3</v>
      </c>
      <c r="E4" s="16" t="s">
        <v>4</v>
      </c>
      <c r="F4" s="17" t="s">
        <v>5</v>
      </c>
      <c r="G4" s="17" t="s">
        <v>6</v>
      </c>
      <c r="H4" s="18" t="s">
        <v>7</v>
      </c>
      <c r="I4" s="18" t="s">
        <v>8</v>
      </c>
      <c r="J4" s="16" t="s">
        <v>9</v>
      </c>
      <c r="K4" s="16"/>
      <c r="L4" s="16"/>
      <c r="M4" s="16"/>
    </row>
    <row r="5" spans="3:13" ht="37.5" customHeight="1">
      <c r="C5" s="14"/>
      <c r="D5" s="15"/>
      <c r="E5" s="16"/>
      <c r="F5" s="17"/>
      <c r="G5" s="16"/>
      <c r="H5" s="19"/>
      <c r="I5" s="19"/>
      <c r="J5" s="17" t="s">
        <v>10</v>
      </c>
      <c r="K5" s="17" t="s">
        <v>11</v>
      </c>
      <c r="L5" s="17" t="s">
        <v>12</v>
      </c>
      <c r="M5" s="17" t="s">
        <v>13</v>
      </c>
    </row>
    <row r="6" spans="3:13" s="1" customFormat="1" ht="18.75">
      <c r="C6" s="14" t="s">
        <v>14</v>
      </c>
      <c r="D6" s="15"/>
      <c r="E6" s="16"/>
      <c r="F6" s="16"/>
      <c r="G6" s="16"/>
      <c r="H6" s="16"/>
      <c r="I6" s="16"/>
      <c r="J6" s="15">
        <f>J27</f>
        <v>357.92</v>
      </c>
      <c r="K6" s="15">
        <f>M30</f>
        <v>4.935</v>
      </c>
      <c r="L6" s="15">
        <f>L27+L33</f>
        <v>28.632</v>
      </c>
      <c r="M6" s="14">
        <f>J6+K6+L6</f>
        <v>391.487</v>
      </c>
    </row>
    <row r="7" spans="3:13" ht="18.75">
      <c r="C7" s="20" t="s">
        <v>15</v>
      </c>
      <c r="D7" s="21"/>
      <c r="E7" s="22"/>
      <c r="F7" s="23"/>
      <c r="G7" s="23"/>
      <c r="H7" s="23"/>
      <c r="I7" s="23"/>
      <c r="J7" s="23"/>
      <c r="K7" s="23"/>
      <c r="L7" s="23"/>
      <c r="M7" s="23"/>
    </row>
    <row r="8" spans="3:13" ht="33" customHeight="1">
      <c r="C8" s="24">
        <v>1</v>
      </c>
      <c r="D8" s="25" t="s">
        <v>16</v>
      </c>
      <c r="E8" s="26" t="s">
        <v>17</v>
      </c>
      <c r="F8" s="27" t="s">
        <v>18</v>
      </c>
      <c r="G8" s="28" t="s">
        <v>19</v>
      </c>
      <c r="H8" s="28">
        <v>6.75</v>
      </c>
      <c r="I8" s="28" t="s">
        <v>20</v>
      </c>
      <c r="J8" s="45">
        <v>9.48</v>
      </c>
      <c r="K8" s="46"/>
      <c r="L8" s="46"/>
      <c r="M8" s="14">
        <f>J8+K8+L8</f>
        <v>9.48</v>
      </c>
    </row>
    <row r="9" spans="3:13" ht="33" customHeight="1">
      <c r="C9" s="24">
        <v>2</v>
      </c>
      <c r="D9" s="29" t="s">
        <v>21</v>
      </c>
      <c r="E9" s="26" t="s">
        <v>22</v>
      </c>
      <c r="F9" s="27" t="s">
        <v>18</v>
      </c>
      <c r="G9" s="28" t="s">
        <v>23</v>
      </c>
      <c r="H9" s="28">
        <v>32.65</v>
      </c>
      <c r="I9" s="28" t="s">
        <v>20</v>
      </c>
      <c r="J9" s="47">
        <v>19.42</v>
      </c>
      <c r="K9" s="47"/>
      <c r="L9" s="47"/>
      <c r="M9" s="14">
        <f aca="true" t="shared" si="0" ref="M9:M27">J9+K9+L9</f>
        <v>19.42</v>
      </c>
    </row>
    <row r="10" spans="3:13" ht="33" customHeight="1">
      <c r="C10" s="24">
        <v>3</v>
      </c>
      <c r="D10" s="25" t="s">
        <v>24</v>
      </c>
      <c r="E10" s="30" t="s">
        <v>25</v>
      </c>
      <c r="F10" s="31" t="s">
        <v>26</v>
      </c>
      <c r="G10" s="30" t="s">
        <v>27</v>
      </c>
      <c r="H10" s="30">
        <v>20.72</v>
      </c>
      <c r="I10" s="30" t="s">
        <v>20</v>
      </c>
      <c r="J10" s="45">
        <v>29.54</v>
      </c>
      <c r="K10" s="46"/>
      <c r="L10" s="46"/>
      <c r="M10" s="14">
        <f t="shared" si="0"/>
        <v>29.54</v>
      </c>
    </row>
    <row r="11" spans="3:17" ht="33" customHeight="1">
      <c r="C11" s="24">
        <v>4</v>
      </c>
      <c r="D11" s="29" t="s">
        <v>28</v>
      </c>
      <c r="E11" s="32" t="s">
        <v>29</v>
      </c>
      <c r="F11" s="27" t="s">
        <v>30</v>
      </c>
      <c r="G11" s="28" t="s">
        <v>31</v>
      </c>
      <c r="H11" s="28">
        <v>56.5</v>
      </c>
      <c r="I11" s="28" t="s">
        <v>20</v>
      </c>
      <c r="J11" s="46">
        <v>121.52</v>
      </c>
      <c r="K11" s="46"/>
      <c r="L11" s="46"/>
      <c r="M11" s="14">
        <f t="shared" si="0"/>
        <v>121.52</v>
      </c>
      <c r="Q11" s="3" t="s">
        <v>32</v>
      </c>
    </row>
    <row r="12" spans="3:13" ht="33" customHeight="1">
      <c r="C12" s="24">
        <v>5</v>
      </c>
      <c r="D12" s="29" t="s">
        <v>33</v>
      </c>
      <c r="E12" s="26" t="s">
        <v>34</v>
      </c>
      <c r="F12" s="27" t="s">
        <v>35</v>
      </c>
      <c r="G12" s="28" t="s">
        <v>36</v>
      </c>
      <c r="H12" s="28">
        <v>45.22</v>
      </c>
      <c r="I12" s="28" t="s">
        <v>20</v>
      </c>
      <c r="J12" s="46">
        <v>9.2</v>
      </c>
      <c r="K12" s="46"/>
      <c r="L12" s="46"/>
      <c r="M12" s="14">
        <f t="shared" si="0"/>
        <v>9.2</v>
      </c>
    </row>
    <row r="13" spans="3:13" ht="33" customHeight="1">
      <c r="C13" s="24">
        <v>6</v>
      </c>
      <c r="D13" s="29" t="s">
        <v>37</v>
      </c>
      <c r="E13" s="26" t="s">
        <v>38</v>
      </c>
      <c r="F13" s="27" t="s">
        <v>39</v>
      </c>
      <c r="G13" s="28" t="s">
        <v>40</v>
      </c>
      <c r="H13" s="28">
        <v>9.49</v>
      </c>
      <c r="I13" s="28" t="s">
        <v>20</v>
      </c>
      <c r="J13" s="45">
        <v>9.9</v>
      </c>
      <c r="K13" s="46"/>
      <c r="L13" s="46"/>
      <c r="M13" s="14">
        <f t="shared" si="0"/>
        <v>9.9</v>
      </c>
    </row>
    <row r="14" spans="3:13" ht="33" customHeight="1">
      <c r="C14" s="24">
        <v>7</v>
      </c>
      <c r="D14" s="29" t="s">
        <v>41</v>
      </c>
      <c r="E14" s="26" t="s">
        <v>42</v>
      </c>
      <c r="F14" s="27" t="s">
        <v>43</v>
      </c>
      <c r="G14" s="28" t="s">
        <v>44</v>
      </c>
      <c r="H14" s="28">
        <v>66.44</v>
      </c>
      <c r="I14" s="28" t="s">
        <v>20</v>
      </c>
      <c r="J14" s="46">
        <v>14.48</v>
      </c>
      <c r="K14" s="46"/>
      <c r="L14" s="46"/>
      <c r="M14" s="14">
        <f t="shared" si="0"/>
        <v>14.48</v>
      </c>
    </row>
    <row r="15" spans="3:13" ht="33" customHeight="1">
      <c r="C15" s="24">
        <v>8</v>
      </c>
      <c r="D15" s="29" t="s">
        <v>45</v>
      </c>
      <c r="E15" s="26" t="s">
        <v>46</v>
      </c>
      <c r="F15" s="27" t="s">
        <v>43</v>
      </c>
      <c r="G15" s="28" t="s">
        <v>47</v>
      </c>
      <c r="H15" s="28">
        <v>23.11</v>
      </c>
      <c r="I15" s="28" t="s">
        <v>20</v>
      </c>
      <c r="J15" s="46">
        <v>5.28</v>
      </c>
      <c r="K15" s="46"/>
      <c r="L15" s="46"/>
      <c r="M15" s="14">
        <f t="shared" si="0"/>
        <v>5.28</v>
      </c>
    </row>
    <row r="16" spans="3:13" ht="33" customHeight="1">
      <c r="C16" s="24">
        <v>9</v>
      </c>
      <c r="D16" s="29" t="s">
        <v>48</v>
      </c>
      <c r="E16" s="26" t="s">
        <v>49</v>
      </c>
      <c r="F16" s="27" t="s">
        <v>50</v>
      </c>
      <c r="G16" s="28" t="s">
        <v>51</v>
      </c>
      <c r="H16" s="28">
        <v>6.62</v>
      </c>
      <c r="I16" s="28" t="s">
        <v>20</v>
      </c>
      <c r="J16" s="46">
        <v>5.44</v>
      </c>
      <c r="K16" s="46"/>
      <c r="L16" s="46"/>
      <c r="M16" s="14">
        <f t="shared" si="0"/>
        <v>5.44</v>
      </c>
    </row>
    <row r="17" spans="3:13" ht="33" customHeight="1">
      <c r="C17" s="24">
        <v>10</v>
      </c>
      <c r="D17" s="29" t="s">
        <v>52</v>
      </c>
      <c r="E17" s="26" t="s">
        <v>49</v>
      </c>
      <c r="F17" s="27" t="s">
        <v>53</v>
      </c>
      <c r="G17" s="28" t="s">
        <v>54</v>
      </c>
      <c r="H17" s="28">
        <v>0</v>
      </c>
      <c r="I17" s="28" t="s">
        <v>20</v>
      </c>
      <c r="J17" s="46">
        <v>6.3</v>
      </c>
      <c r="K17" s="46"/>
      <c r="L17" s="46"/>
      <c r="M17" s="14">
        <f t="shared" si="0"/>
        <v>6.3</v>
      </c>
    </row>
    <row r="18" spans="3:13" ht="33" customHeight="1">
      <c r="C18" s="24">
        <v>11</v>
      </c>
      <c r="D18" s="29" t="s">
        <v>55</v>
      </c>
      <c r="E18" s="26" t="s">
        <v>56</v>
      </c>
      <c r="F18" s="27" t="s">
        <v>57</v>
      </c>
      <c r="G18" s="28" t="s">
        <v>58</v>
      </c>
      <c r="H18" s="28">
        <v>4.27</v>
      </c>
      <c r="I18" s="28" t="s">
        <v>20</v>
      </c>
      <c r="J18" s="46">
        <v>5.62</v>
      </c>
      <c r="K18" s="46"/>
      <c r="L18" s="46"/>
      <c r="M18" s="14">
        <f t="shared" si="0"/>
        <v>5.62</v>
      </c>
    </row>
    <row r="19" spans="3:13" ht="33" customHeight="1">
      <c r="C19" s="24">
        <v>12</v>
      </c>
      <c r="D19" s="29" t="s">
        <v>59</v>
      </c>
      <c r="E19" s="26" t="s">
        <v>60</v>
      </c>
      <c r="F19" s="27" t="s">
        <v>61</v>
      </c>
      <c r="G19" s="28" t="s">
        <v>62</v>
      </c>
      <c r="H19" s="28">
        <v>38.17</v>
      </c>
      <c r="I19" s="28" t="s">
        <v>20</v>
      </c>
      <c r="J19" s="46">
        <v>18.76</v>
      </c>
      <c r="K19" s="46"/>
      <c r="L19" s="46"/>
      <c r="M19" s="14">
        <f t="shared" si="0"/>
        <v>18.76</v>
      </c>
    </row>
    <row r="20" spans="3:13" ht="33" customHeight="1">
      <c r="C20" s="24">
        <v>13</v>
      </c>
      <c r="D20" s="29" t="s">
        <v>63</v>
      </c>
      <c r="E20" s="26" t="s">
        <v>64</v>
      </c>
      <c r="F20" s="27" t="s">
        <v>65</v>
      </c>
      <c r="G20" s="28" t="s">
        <v>66</v>
      </c>
      <c r="H20" s="28">
        <v>45.34</v>
      </c>
      <c r="I20" s="28" t="s">
        <v>20</v>
      </c>
      <c r="J20" s="46">
        <v>14.82</v>
      </c>
      <c r="K20" s="46"/>
      <c r="L20" s="46"/>
      <c r="M20" s="14">
        <f t="shared" si="0"/>
        <v>14.82</v>
      </c>
    </row>
    <row r="21" spans="3:13" ht="33" customHeight="1">
      <c r="C21" s="24">
        <v>14</v>
      </c>
      <c r="D21" s="29" t="s">
        <v>67</v>
      </c>
      <c r="E21" s="26" t="s">
        <v>68</v>
      </c>
      <c r="F21" s="27" t="s">
        <v>69</v>
      </c>
      <c r="G21" s="28" t="s">
        <v>70</v>
      </c>
      <c r="H21" s="28">
        <v>27.94</v>
      </c>
      <c r="I21" s="28" t="s">
        <v>20</v>
      </c>
      <c r="J21" s="46">
        <v>12.6</v>
      </c>
      <c r="K21" s="46"/>
      <c r="L21" s="46"/>
      <c r="M21" s="14">
        <f t="shared" si="0"/>
        <v>12.6</v>
      </c>
    </row>
    <row r="22" spans="3:13" ht="33" customHeight="1">
      <c r="C22" s="24">
        <v>15</v>
      </c>
      <c r="D22" s="33" t="s">
        <v>71</v>
      </c>
      <c r="E22" s="34" t="s">
        <v>72</v>
      </c>
      <c r="F22" s="35" t="s">
        <v>73</v>
      </c>
      <c r="G22" s="28" t="s">
        <v>74</v>
      </c>
      <c r="H22" s="28">
        <v>11.21</v>
      </c>
      <c r="I22" s="28" t="s">
        <v>20</v>
      </c>
      <c r="J22" s="46">
        <v>28.54</v>
      </c>
      <c r="K22" s="46"/>
      <c r="L22" s="46"/>
      <c r="M22" s="14">
        <f t="shared" si="0"/>
        <v>28.54</v>
      </c>
    </row>
    <row r="23" spans="3:13" ht="33" customHeight="1">
      <c r="C23" s="24">
        <v>16</v>
      </c>
      <c r="D23" s="29" t="s">
        <v>75</v>
      </c>
      <c r="E23" s="26" t="s">
        <v>76</v>
      </c>
      <c r="F23" s="27" t="s">
        <v>77</v>
      </c>
      <c r="G23" s="28" t="s">
        <v>78</v>
      </c>
      <c r="H23" s="28">
        <v>66.09</v>
      </c>
      <c r="I23" s="28" t="s">
        <v>79</v>
      </c>
      <c r="J23" s="46">
        <v>9.2</v>
      </c>
      <c r="K23" s="46"/>
      <c r="L23" s="46">
        <v>3.552</v>
      </c>
      <c r="M23" s="14">
        <f t="shared" si="0"/>
        <v>12.751999999999999</v>
      </c>
    </row>
    <row r="24" spans="3:13" ht="33" customHeight="1">
      <c r="C24" s="24">
        <v>17</v>
      </c>
      <c r="D24" s="29" t="s">
        <v>80</v>
      </c>
      <c r="E24" s="26" t="s">
        <v>81</v>
      </c>
      <c r="F24" s="27" t="s">
        <v>82</v>
      </c>
      <c r="G24" s="28" t="s">
        <v>83</v>
      </c>
      <c r="H24" s="28">
        <v>12.55</v>
      </c>
      <c r="I24" s="28" t="s">
        <v>20</v>
      </c>
      <c r="J24" s="46">
        <v>5.26</v>
      </c>
      <c r="K24" s="46"/>
      <c r="L24" s="46"/>
      <c r="M24" s="14">
        <f t="shared" si="0"/>
        <v>5.26</v>
      </c>
    </row>
    <row r="25" spans="3:13" ht="52.5" customHeight="1">
      <c r="C25" s="24">
        <v>18</v>
      </c>
      <c r="D25" s="29" t="s">
        <v>84</v>
      </c>
      <c r="E25" s="26" t="s">
        <v>85</v>
      </c>
      <c r="F25" s="27" t="s">
        <v>86</v>
      </c>
      <c r="G25" s="28" t="s">
        <v>87</v>
      </c>
      <c r="H25" s="28">
        <v>83.38</v>
      </c>
      <c r="I25" s="28" t="s">
        <v>88</v>
      </c>
      <c r="J25" s="46">
        <v>7.82</v>
      </c>
      <c r="K25" s="46"/>
      <c r="L25" s="46">
        <v>15.08</v>
      </c>
      <c r="M25" s="14">
        <f t="shared" si="0"/>
        <v>22.9</v>
      </c>
    </row>
    <row r="26" spans="3:13" ht="31.5" customHeight="1">
      <c r="C26" s="24">
        <v>19</v>
      </c>
      <c r="D26" s="33" t="s">
        <v>71</v>
      </c>
      <c r="E26" s="34" t="s">
        <v>72</v>
      </c>
      <c r="F26" s="35" t="s">
        <v>89</v>
      </c>
      <c r="G26" s="28" t="s">
        <v>90</v>
      </c>
      <c r="H26" s="28">
        <v>6.63</v>
      </c>
      <c r="I26" s="28" t="s">
        <v>20</v>
      </c>
      <c r="J26" s="46">
        <v>24.74</v>
      </c>
      <c r="K26" s="46"/>
      <c r="L26" s="46"/>
      <c r="M26" s="14">
        <f t="shared" si="0"/>
        <v>24.74</v>
      </c>
    </row>
    <row r="27" spans="3:17" ht="31.5" customHeight="1">
      <c r="C27" s="14"/>
      <c r="D27" s="36" t="s">
        <v>91</v>
      </c>
      <c r="E27" s="36" t="s">
        <v>92</v>
      </c>
      <c r="F27" s="36"/>
      <c r="G27" s="36"/>
      <c r="H27" s="36"/>
      <c r="I27" s="36"/>
      <c r="J27" s="14">
        <f>SUM(J8:J26)</f>
        <v>357.92</v>
      </c>
      <c r="K27" s="14"/>
      <c r="L27" s="14">
        <f>SUM(L8:L26)</f>
        <v>18.632</v>
      </c>
      <c r="M27" s="14">
        <f>SUM(M8:M26)</f>
        <v>376.552</v>
      </c>
      <c r="O27" s="48"/>
      <c r="P27" s="48"/>
      <c r="Q27" s="48"/>
    </row>
    <row r="28" spans="3:17" ht="27.75" customHeight="1">
      <c r="C28" s="20" t="s">
        <v>93</v>
      </c>
      <c r="D28" s="21"/>
      <c r="E28" s="20"/>
      <c r="F28" s="37"/>
      <c r="G28" s="37"/>
      <c r="H28" s="37"/>
      <c r="I28" s="37"/>
      <c r="J28" s="37"/>
      <c r="K28" s="37"/>
      <c r="L28" s="37"/>
      <c r="M28" s="37"/>
      <c r="O28" s="48"/>
      <c r="P28" s="48"/>
      <c r="Q28" s="48"/>
    </row>
    <row r="29" spans="3:13" ht="117.75" customHeight="1">
      <c r="C29" s="38">
        <v>1</v>
      </c>
      <c r="D29" s="39" t="s">
        <v>94</v>
      </c>
      <c r="E29" s="40" t="s">
        <v>95</v>
      </c>
      <c r="F29" s="41" t="s">
        <v>96</v>
      </c>
      <c r="G29" s="42" t="s">
        <v>97</v>
      </c>
      <c r="H29" s="42" t="s">
        <v>98</v>
      </c>
      <c r="I29" s="42" t="s">
        <v>98</v>
      </c>
      <c r="J29" s="41"/>
      <c r="K29" s="41">
        <v>4.935</v>
      </c>
      <c r="L29" s="41"/>
      <c r="M29" s="37">
        <f>J29+K29+L29</f>
        <v>4.935</v>
      </c>
    </row>
    <row r="30" spans="3:17" s="2" customFormat="1" ht="17.25">
      <c r="C30" s="43"/>
      <c r="D30" s="36" t="s">
        <v>91</v>
      </c>
      <c r="E30" s="36" t="s">
        <v>99</v>
      </c>
      <c r="F30" s="36"/>
      <c r="G30" s="36"/>
      <c r="H30" s="36"/>
      <c r="I30" s="36"/>
      <c r="J30" s="14"/>
      <c r="K30" s="14">
        <f>SUM(K29:K29)</f>
        <v>4.935</v>
      </c>
      <c r="L30" s="14"/>
      <c r="M30" s="49">
        <f>K30</f>
        <v>4.935</v>
      </c>
      <c r="O30" s="50"/>
      <c r="P30" s="51"/>
      <c r="Q30" s="50"/>
    </row>
    <row r="31" spans="3:17" ht="24.75" customHeight="1">
      <c r="C31" s="20" t="s">
        <v>100</v>
      </c>
      <c r="D31" s="21"/>
      <c r="E31" s="20"/>
      <c r="F31" s="37"/>
      <c r="G31" s="37"/>
      <c r="H31" s="37"/>
      <c r="I31" s="37"/>
      <c r="J31" s="37"/>
      <c r="K31" s="37"/>
      <c r="L31" s="37"/>
      <c r="M31" s="37"/>
      <c r="O31" s="48"/>
      <c r="P31" s="48"/>
      <c r="Q31" s="48"/>
    </row>
    <row r="32" spans="3:13" ht="60.75" customHeight="1">
      <c r="C32" s="38">
        <v>1</v>
      </c>
      <c r="D32" s="39" t="s">
        <v>101</v>
      </c>
      <c r="E32" s="40" t="s">
        <v>102</v>
      </c>
      <c r="F32" s="41"/>
      <c r="G32" s="42"/>
      <c r="H32" s="44"/>
      <c r="I32" s="44"/>
      <c r="J32" s="41"/>
      <c r="K32" s="41"/>
      <c r="L32" s="41">
        <v>10</v>
      </c>
      <c r="M32" s="37">
        <f>L32</f>
        <v>10</v>
      </c>
    </row>
    <row r="33" spans="3:17" s="2" customFormat="1" ht="17.25">
      <c r="C33" s="43"/>
      <c r="D33" s="36" t="s">
        <v>91</v>
      </c>
      <c r="E33" s="36" t="s">
        <v>99</v>
      </c>
      <c r="F33" s="36"/>
      <c r="G33" s="36"/>
      <c r="H33" s="36"/>
      <c r="I33" s="36"/>
      <c r="J33" s="14"/>
      <c r="K33" s="14"/>
      <c r="L33" s="46">
        <f>L32</f>
        <v>10</v>
      </c>
      <c r="M33" s="49">
        <f>M32</f>
        <v>10</v>
      </c>
      <c r="O33" s="50"/>
      <c r="P33" s="51"/>
      <c r="Q33" s="50"/>
    </row>
  </sheetData>
  <sheetProtection/>
  <mergeCells count="12">
    <mergeCell ref="C2:M2"/>
    <mergeCell ref="J4:M4"/>
    <mergeCell ref="C7:M7"/>
    <mergeCell ref="C28:M28"/>
    <mergeCell ref="C31:M31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5694444444444444" right="0.39305555555555555" top="0.9444444444444444" bottom="0.8263888888888888" header="0.9048611111111111" footer="0.15694444444444444"/>
  <pageSetup fitToHeight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</dc:creator>
  <cp:keywords/>
  <dc:description/>
  <cp:lastModifiedBy>金小蔚_Tuan</cp:lastModifiedBy>
  <cp:lastPrinted>2020-07-03T01:54:52Z</cp:lastPrinted>
  <dcterms:created xsi:type="dcterms:W3CDTF">2016-01-20T02:31:29Z</dcterms:created>
  <dcterms:modified xsi:type="dcterms:W3CDTF">2022-04-22T07:11:39Z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