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<sst xmlns="http://schemas.openxmlformats.org/spreadsheetml/2006/main" count="139" uniqueCount="102">
  <si>
    <t>2022年第三批会展业发展专项资金及纾困资金分配情况表</t>
  </si>
  <si>
    <t>序号</t>
  </si>
  <si>
    <t>项目名称</t>
  </si>
  <si>
    <t>申请企业</t>
  </si>
  <si>
    <t>项目
举办时间</t>
  </si>
  <si>
    <t>项目规模
（展位数/人数）</t>
  </si>
  <si>
    <r>
      <t>展览面积（m</t>
    </r>
    <r>
      <rPr>
        <vertAlign val="superscript"/>
        <sz val="18"/>
        <rFont val="黑体"/>
        <family val="3"/>
      </rPr>
      <t>2</t>
    </r>
    <r>
      <rPr>
        <sz val="18"/>
        <rFont val="黑体"/>
        <family val="3"/>
      </rPr>
      <t>）</t>
    </r>
  </si>
  <si>
    <t>特装率</t>
  </si>
  <si>
    <t>同期
会议</t>
  </si>
  <si>
    <t>场租金额
（万元）</t>
  </si>
  <si>
    <t>2022年房租
实缴金额
（万元）</t>
  </si>
  <si>
    <t>拟支持资金</t>
  </si>
  <si>
    <t>专项资金</t>
  </si>
  <si>
    <t>纾困资金</t>
  </si>
  <si>
    <t>展览
举办</t>
  </si>
  <si>
    <t>会议
举办</t>
  </si>
  <si>
    <t>引进</t>
  </si>
  <si>
    <t>额外</t>
  </si>
  <si>
    <t>上浮50%</t>
  </si>
  <si>
    <t>场租补贴</t>
  </si>
  <si>
    <t>房租补贴</t>
  </si>
  <si>
    <t>合计</t>
  </si>
  <si>
    <t>总计</t>
  </si>
  <si>
    <t>一、展览项目</t>
  </si>
  <si>
    <r>
      <t>2022</t>
    </r>
    <r>
      <rPr>
        <sz val="18"/>
        <rFont val="华文仿宋"/>
        <family val="0"/>
      </rPr>
      <t>华中武汉（金马）工程机械、砂石机械展览会</t>
    </r>
  </si>
  <si>
    <t>上海天巢展览有限公司</t>
  </si>
  <si>
    <r>
      <t>2022</t>
    </r>
    <r>
      <rPr>
        <sz val="18"/>
        <rFont val="华文仿宋"/>
        <family val="0"/>
      </rPr>
      <t>年</t>
    </r>
    <r>
      <rPr>
        <sz val="18"/>
        <rFont val="Times New Roman"/>
        <family val="1"/>
      </rPr>
      <t xml:space="preserve">
6</t>
    </r>
    <r>
      <rPr>
        <sz val="18"/>
        <rFont val="华文仿宋"/>
        <family val="0"/>
      </rPr>
      <t>月</t>
    </r>
    <r>
      <rPr>
        <sz val="18"/>
        <rFont val="Times New Roman"/>
        <family val="1"/>
      </rPr>
      <t>26-28</t>
    </r>
    <r>
      <rPr>
        <sz val="18"/>
        <rFont val="华文仿宋"/>
        <family val="0"/>
      </rPr>
      <t>日</t>
    </r>
  </si>
  <si>
    <r>
      <t>325</t>
    </r>
    <r>
      <rPr>
        <sz val="18"/>
        <rFont val="华文仿宋"/>
        <family val="0"/>
      </rPr>
      <t>个标摊</t>
    </r>
    <r>
      <rPr>
        <sz val="18"/>
        <rFont val="Times New Roman"/>
        <family val="1"/>
      </rPr>
      <t xml:space="preserve"> </t>
    </r>
  </si>
  <si>
    <r>
      <t>5290</t>
    </r>
    <r>
      <rPr>
        <sz val="18"/>
        <rFont val="华文仿宋"/>
        <family val="0"/>
      </rPr>
      <t>㎡</t>
    </r>
  </si>
  <si>
    <t>无</t>
  </si>
  <si>
    <t>-</t>
  </si>
  <si>
    <t>华夏家博会</t>
  </si>
  <si>
    <t>湖北华墨展览服务有限公司</t>
  </si>
  <si>
    <r>
      <t>2022</t>
    </r>
    <r>
      <rPr>
        <sz val="18"/>
        <rFont val="华文仿宋"/>
        <family val="0"/>
      </rPr>
      <t>年</t>
    </r>
    <r>
      <rPr>
        <sz val="18"/>
        <rFont val="Times New Roman"/>
        <family val="1"/>
      </rPr>
      <t xml:space="preserve">
7</t>
    </r>
    <r>
      <rPr>
        <sz val="18"/>
        <rFont val="华文仿宋"/>
        <family val="0"/>
      </rPr>
      <t>月</t>
    </r>
    <r>
      <rPr>
        <sz val="18"/>
        <rFont val="Times New Roman"/>
        <family val="1"/>
      </rPr>
      <t>1-3</t>
    </r>
    <r>
      <rPr>
        <sz val="18"/>
        <rFont val="华文仿宋"/>
        <family val="0"/>
      </rPr>
      <t>日</t>
    </r>
  </si>
  <si>
    <r>
      <t>1088</t>
    </r>
    <r>
      <rPr>
        <sz val="18"/>
        <rFont val="华文仿宋"/>
        <family val="0"/>
      </rPr>
      <t>个标摊</t>
    </r>
    <r>
      <rPr>
        <sz val="18"/>
        <rFont val="Times New Roman"/>
        <family val="1"/>
      </rPr>
      <t xml:space="preserve"> </t>
    </r>
  </si>
  <si>
    <r>
      <t>16000</t>
    </r>
    <r>
      <rPr>
        <sz val="18"/>
        <rFont val="华文仿宋"/>
        <family val="0"/>
      </rPr>
      <t>㎡</t>
    </r>
  </si>
  <si>
    <r>
      <t>2022</t>
    </r>
    <r>
      <rPr>
        <sz val="18"/>
        <rFont val="华文仿宋"/>
        <family val="0"/>
      </rPr>
      <t>第</t>
    </r>
    <r>
      <rPr>
        <sz val="18"/>
        <rFont val="Times New Roman"/>
        <family val="1"/>
      </rPr>
      <t>25</t>
    </r>
    <r>
      <rPr>
        <sz val="18"/>
        <rFont val="华文仿宋"/>
        <family val="0"/>
      </rPr>
      <t>届中国武汉茶业博览交易会暨紫砂、陶瓷、茶具、工艺品展</t>
    </r>
  </si>
  <si>
    <t>武汉中兴恒远展览服务有限公司</t>
  </si>
  <si>
    <r>
      <t>2022</t>
    </r>
    <r>
      <rPr>
        <sz val="18"/>
        <rFont val="华文仿宋"/>
        <family val="0"/>
      </rPr>
      <t>年</t>
    </r>
    <r>
      <rPr>
        <sz val="18"/>
        <rFont val="Times New Roman"/>
        <family val="1"/>
      </rPr>
      <t xml:space="preserve">
7</t>
    </r>
    <r>
      <rPr>
        <sz val="18"/>
        <rFont val="华文仿宋"/>
        <family val="0"/>
      </rPr>
      <t>月</t>
    </r>
    <r>
      <rPr>
        <sz val="18"/>
        <rFont val="Times New Roman"/>
        <family val="1"/>
      </rPr>
      <t>1-4</t>
    </r>
    <r>
      <rPr>
        <sz val="18"/>
        <rFont val="华文仿宋"/>
        <family val="0"/>
      </rPr>
      <t>日</t>
    </r>
  </si>
  <si>
    <r>
      <t>717</t>
    </r>
    <r>
      <rPr>
        <sz val="18"/>
        <rFont val="华文仿宋"/>
        <family val="0"/>
      </rPr>
      <t>个标摊</t>
    </r>
    <r>
      <rPr>
        <sz val="18"/>
        <rFont val="Times New Roman"/>
        <family val="1"/>
      </rPr>
      <t xml:space="preserve"> </t>
    </r>
  </si>
  <si>
    <r>
      <t>14660</t>
    </r>
    <r>
      <rPr>
        <sz val="18"/>
        <rFont val="华文仿宋"/>
        <family val="0"/>
      </rPr>
      <t>㎡</t>
    </r>
  </si>
  <si>
    <t>不符合</t>
  </si>
  <si>
    <r>
      <t>良之隆</t>
    </r>
    <r>
      <rPr>
        <sz val="18"/>
        <rFont val="Times New Roman"/>
        <family val="1"/>
      </rPr>
      <t>·2022</t>
    </r>
    <r>
      <rPr>
        <sz val="18"/>
        <rFont val="华文仿宋"/>
        <family val="0"/>
      </rPr>
      <t>第十届中国食材电商节</t>
    </r>
  </si>
  <si>
    <t>武汉食和岛网络科技有限公司</t>
  </si>
  <si>
    <r>
      <t>2022</t>
    </r>
    <r>
      <rPr>
        <sz val="18"/>
        <rFont val="华文仿宋"/>
        <family val="0"/>
      </rPr>
      <t>年</t>
    </r>
    <r>
      <rPr>
        <sz val="18"/>
        <rFont val="Times New Roman"/>
        <family val="1"/>
      </rPr>
      <t xml:space="preserve">
7</t>
    </r>
    <r>
      <rPr>
        <sz val="18"/>
        <rFont val="华文仿宋"/>
        <family val="0"/>
      </rPr>
      <t>月</t>
    </r>
    <r>
      <rPr>
        <sz val="18"/>
        <rFont val="Times New Roman"/>
        <family val="1"/>
      </rPr>
      <t>6-8</t>
    </r>
    <r>
      <rPr>
        <sz val="18"/>
        <rFont val="华文仿宋"/>
        <family val="0"/>
      </rPr>
      <t>日</t>
    </r>
  </si>
  <si>
    <r>
      <t>6441</t>
    </r>
    <r>
      <rPr>
        <sz val="18"/>
        <rFont val="华文仿宋"/>
        <family val="0"/>
      </rPr>
      <t>个标摊</t>
    </r>
    <r>
      <rPr>
        <sz val="18"/>
        <rFont val="Times New Roman"/>
        <family val="1"/>
      </rPr>
      <t xml:space="preserve"> </t>
    </r>
  </si>
  <si>
    <r>
      <t>143499</t>
    </r>
    <r>
      <rPr>
        <sz val="18"/>
        <rFont val="华文仿宋"/>
        <family val="0"/>
      </rPr>
      <t>㎡</t>
    </r>
  </si>
  <si>
    <t>武汉世纪家博会</t>
  </si>
  <si>
    <t>武汉世纪家博展览服务有限公司</t>
  </si>
  <si>
    <r>
      <t>2022</t>
    </r>
    <r>
      <rPr>
        <sz val="18"/>
        <rFont val="华文仿宋"/>
        <family val="0"/>
      </rPr>
      <t>年</t>
    </r>
    <r>
      <rPr>
        <sz val="18"/>
        <rFont val="Times New Roman"/>
        <family val="1"/>
      </rPr>
      <t xml:space="preserve">
7</t>
    </r>
    <r>
      <rPr>
        <sz val="18"/>
        <rFont val="华文仿宋"/>
        <family val="0"/>
      </rPr>
      <t>月</t>
    </r>
    <r>
      <rPr>
        <sz val="18"/>
        <rFont val="Times New Roman"/>
        <family val="1"/>
      </rPr>
      <t>8-10</t>
    </r>
    <r>
      <rPr>
        <sz val="18"/>
        <rFont val="华文仿宋"/>
        <family val="0"/>
      </rPr>
      <t>日</t>
    </r>
  </si>
  <si>
    <r>
      <t>479</t>
    </r>
    <r>
      <rPr>
        <sz val="18"/>
        <rFont val="华文仿宋"/>
        <family val="0"/>
      </rPr>
      <t>个标摊</t>
    </r>
    <r>
      <rPr>
        <sz val="18"/>
        <rFont val="Times New Roman"/>
        <family val="1"/>
      </rPr>
      <t xml:space="preserve"> </t>
    </r>
  </si>
  <si>
    <r>
      <t>10960</t>
    </r>
    <r>
      <rPr>
        <sz val="18"/>
        <rFont val="华文仿宋"/>
        <family val="0"/>
      </rPr>
      <t>㎡</t>
    </r>
  </si>
  <si>
    <r>
      <t>2022</t>
    </r>
    <r>
      <rPr>
        <sz val="18"/>
        <rFont val="华文仿宋"/>
        <family val="0"/>
      </rPr>
      <t>第二十届华中国际汽车展览会暨新能源</t>
    </r>
    <r>
      <rPr>
        <sz val="18"/>
        <rFont val="Times New Roman"/>
        <family val="1"/>
      </rPr>
      <t>·</t>
    </r>
    <r>
      <rPr>
        <sz val="18"/>
        <rFont val="华文仿宋"/>
        <family val="0"/>
      </rPr>
      <t>智能网联汽车展览会丨房车露营展</t>
    </r>
  </si>
  <si>
    <t>武汉光谷尚格博览科技有限公司</t>
  </si>
  <si>
    <r>
      <t>2022</t>
    </r>
    <r>
      <rPr>
        <sz val="18"/>
        <rFont val="华文仿宋"/>
        <family val="0"/>
      </rPr>
      <t>年</t>
    </r>
    <r>
      <rPr>
        <sz val="18"/>
        <rFont val="Times New Roman"/>
        <family val="1"/>
      </rPr>
      <t xml:space="preserve">
7</t>
    </r>
    <r>
      <rPr>
        <sz val="18"/>
        <rFont val="华文仿宋"/>
        <family val="0"/>
      </rPr>
      <t>月</t>
    </r>
    <r>
      <rPr>
        <sz val="18"/>
        <rFont val="Times New Roman"/>
        <family val="1"/>
      </rPr>
      <t>14-18</t>
    </r>
    <r>
      <rPr>
        <sz val="18"/>
        <rFont val="华文仿宋"/>
        <family val="0"/>
      </rPr>
      <t>日</t>
    </r>
  </si>
  <si>
    <r>
      <t>70818</t>
    </r>
    <r>
      <rPr>
        <sz val="18"/>
        <rFont val="华文仿宋"/>
        <family val="0"/>
      </rPr>
      <t>㎡</t>
    </r>
  </si>
  <si>
    <r>
      <t>第</t>
    </r>
    <r>
      <rPr>
        <sz val="18"/>
        <rFont val="Times New Roman"/>
        <family val="1"/>
      </rPr>
      <t>22</t>
    </r>
    <r>
      <rPr>
        <sz val="18"/>
        <rFont val="华文仿宋"/>
        <family val="0"/>
      </rPr>
      <t>届武汉家博会</t>
    </r>
  </si>
  <si>
    <t>武汉昆仑万博展览有限公司</t>
  </si>
  <si>
    <r>
      <t>2022</t>
    </r>
    <r>
      <rPr>
        <sz val="18"/>
        <rFont val="华文仿宋"/>
        <family val="0"/>
      </rPr>
      <t>年</t>
    </r>
    <r>
      <rPr>
        <sz val="18"/>
        <rFont val="Times New Roman"/>
        <family val="1"/>
      </rPr>
      <t xml:space="preserve">
7</t>
    </r>
    <r>
      <rPr>
        <sz val="18"/>
        <rFont val="华文仿宋"/>
        <family val="0"/>
      </rPr>
      <t>月</t>
    </r>
    <r>
      <rPr>
        <sz val="18"/>
        <rFont val="Times New Roman"/>
        <family val="1"/>
      </rPr>
      <t>15-17</t>
    </r>
    <r>
      <rPr>
        <sz val="18"/>
        <rFont val="华文仿宋"/>
        <family val="0"/>
      </rPr>
      <t>日</t>
    </r>
  </si>
  <si>
    <r>
      <t>1023</t>
    </r>
    <r>
      <rPr>
        <sz val="18"/>
        <rFont val="华文仿宋"/>
        <family val="0"/>
      </rPr>
      <t>个标摊</t>
    </r>
    <r>
      <rPr>
        <sz val="18"/>
        <rFont val="Times New Roman"/>
        <family val="1"/>
      </rPr>
      <t xml:space="preserve"> </t>
    </r>
  </si>
  <si>
    <r>
      <t>18002</t>
    </r>
    <r>
      <rPr>
        <sz val="18"/>
        <rFont val="华文仿宋"/>
        <family val="0"/>
      </rPr>
      <t>㎡</t>
    </r>
  </si>
  <si>
    <r>
      <t>2022</t>
    </r>
    <r>
      <rPr>
        <sz val="18"/>
        <rFont val="华文仿宋"/>
        <family val="0"/>
      </rPr>
      <t>第</t>
    </r>
    <r>
      <rPr>
        <sz val="18"/>
        <rFont val="Times New Roman"/>
        <family val="1"/>
      </rPr>
      <t>20</t>
    </r>
    <r>
      <rPr>
        <sz val="18"/>
        <rFont val="华文仿宋"/>
        <family val="0"/>
      </rPr>
      <t>届华中（武汉）国际美容美发化妆品博览会</t>
    </r>
  </si>
  <si>
    <t>武汉环球美博文化传播有限公司</t>
  </si>
  <si>
    <r>
      <t>2022</t>
    </r>
    <r>
      <rPr>
        <sz val="18"/>
        <rFont val="华文仿宋"/>
        <family val="0"/>
      </rPr>
      <t>年</t>
    </r>
    <r>
      <rPr>
        <sz val="18"/>
        <rFont val="Times New Roman"/>
        <family val="1"/>
      </rPr>
      <t xml:space="preserve">
7</t>
    </r>
    <r>
      <rPr>
        <sz val="18"/>
        <rFont val="华文仿宋"/>
        <family val="0"/>
      </rPr>
      <t>月</t>
    </r>
    <r>
      <rPr>
        <sz val="18"/>
        <rFont val="Times New Roman"/>
        <family val="1"/>
      </rPr>
      <t>20-22</t>
    </r>
    <r>
      <rPr>
        <sz val="18"/>
        <rFont val="华文仿宋"/>
        <family val="0"/>
      </rPr>
      <t>日</t>
    </r>
  </si>
  <si>
    <r>
      <t>390</t>
    </r>
    <r>
      <rPr>
        <sz val="18"/>
        <rFont val="华文仿宋"/>
        <family val="0"/>
      </rPr>
      <t>个标摊</t>
    </r>
    <r>
      <rPr>
        <sz val="18"/>
        <rFont val="Times New Roman"/>
        <family val="1"/>
      </rPr>
      <t xml:space="preserve"> </t>
    </r>
  </si>
  <si>
    <r>
      <t>第</t>
    </r>
    <r>
      <rPr>
        <sz val="18"/>
        <rFont val="Times New Roman"/>
        <family val="1"/>
      </rPr>
      <t>23</t>
    </r>
    <r>
      <rPr>
        <sz val="18"/>
        <rFont val="华文仿宋"/>
        <family val="0"/>
      </rPr>
      <t>届全国医院建设大会暨国际医院建设、装备及管理展览会</t>
    </r>
  </si>
  <si>
    <t>北京筑而瑞科技有限公司</t>
  </si>
  <si>
    <r>
      <t>2022</t>
    </r>
    <r>
      <rPr>
        <sz val="18"/>
        <rFont val="华文仿宋"/>
        <family val="0"/>
      </rPr>
      <t>年</t>
    </r>
    <r>
      <rPr>
        <sz val="18"/>
        <rFont val="Times New Roman"/>
        <family val="1"/>
      </rPr>
      <t xml:space="preserve">
7</t>
    </r>
    <r>
      <rPr>
        <sz val="18"/>
        <rFont val="华文仿宋"/>
        <family val="0"/>
      </rPr>
      <t>月</t>
    </r>
    <r>
      <rPr>
        <sz val="18"/>
        <rFont val="Times New Roman"/>
        <family val="1"/>
      </rPr>
      <t>23-25</t>
    </r>
    <r>
      <rPr>
        <sz val="18"/>
        <rFont val="华文仿宋"/>
        <family val="0"/>
      </rPr>
      <t>日</t>
    </r>
  </si>
  <si>
    <r>
      <t>3574</t>
    </r>
    <r>
      <rPr>
        <sz val="18"/>
        <rFont val="华文仿宋"/>
        <family val="0"/>
      </rPr>
      <t>个标摊</t>
    </r>
    <r>
      <rPr>
        <sz val="18"/>
        <rFont val="Times New Roman"/>
        <family val="1"/>
      </rPr>
      <t xml:space="preserve"> </t>
    </r>
  </si>
  <si>
    <r>
      <t>105000</t>
    </r>
    <r>
      <rPr>
        <sz val="18"/>
        <rFont val="华文仿宋"/>
        <family val="0"/>
      </rPr>
      <t>㎡</t>
    </r>
  </si>
  <si>
    <r>
      <t>1</t>
    </r>
    <r>
      <rPr>
        <sz val="18"/>
        <rFont val="SimSun"/>
        <family val="0"/>
      </rPr>
      <t>场</t>
    </r>
  </si>
  <si>
    <r>
      <t>2022</t>
    </r>
    <r>
      <rPr>
        <sz val="18"/>
        <rFont val="华文仿宋"/>
        <family val="0"/>
      </rPr>
      <t>第二届中部（武汉）整装家居及门窗博览会</t>
    </r>
  </si>
  <si>
    <t>武汉天仁合会展服务有限公司</t>
  </si>
  <si>
    <r>
      <t>2022</t>
    </r>
    <r>
      <rPr>
        <sz val="18"/>
        <rFont val="华文仿宋"/>
        <family val="0"/>
      </rPr>
      <t>年</t>
    </r>
    <r>
      <rPr>
        <sz val="18"/>
        <rFont val="Times New Roman"/>
        <family val="1"/>
      </rPr>
      <t xml:space="preserve">
8</t>
    </r>
    <r>
      <rPr>
        <sz val="18"/>
        <rFont val="华文仿宋"/>
        <family val="0"/>
      </rPr>
      <t>月</t>
    </r>
    <r>
      <rPr>
        <sz val="18"/>
        <rFont val="Times New Roman"/>
        <family val="1"/>
      </rPr>
      <t>8-10</t>
    </r>
    <r>
      <rPr>
        <sz val="18"/>
        <rFont val="华文仿宋"/>
        <family val="0"/>
      </rPr>
      <t>日</t>
    </r>
  </si>
  <si>
    <r>
      <t>23000</t>
    </r>
    <r>
      <rPr>
        <sz val="18"/>
        <rFont val="华文仿宋"/>
        <family val="0"/>
      </rPr>
      <t>㎡</t>
    </r>
  </si>
  <si>
    <r>
      <t>22</t>
    </r>
    <r>
      <rPr>
        <sz val="18"/>
        <rFont val="华文仿宋"/>
        <family val="0"/>
      </rPr>
      <t>届华夏家博会</t>
    </r>
  </si>
  <si>
    <r>
      <t>2022</t>
    </r>
    <r>
      <rPr>
        <sz val="18"/>
        <rFont val="华文仿宋"/>
        <family val="0"/>
      </rPr>
      <t>年</t>
    </r>
    <r>
      <rPr>
        <sz val="18"/>
        <rFont val="Times New Roman"/>
        <family val="1"/>
      </rPr>
      <t xml:space="preserve">
8</t>
    </r>
    <r>
      <rPr>
        <sz val="18"/>
        <rFont val="华文仿宋"/>
        <family val="0"/>
      </rPr>
      <t>月</t>
    </r>
    <r>
      <rPr>
        <sz val="18"/>
        <rFont val="Times New Roman"/>
        <family val="1"/>
      </rPr>
      <t>12-14</t>
    </r>
    <r>
      <rPr>
        <sz val="18"/>
        <rFont val="华文仿宋"/>
        <family val="0"/>
      </rPr>
      <t>日</t>
    </r>
  </si>
  <si>
    <r>
      <t>940</t>
    </r>
    <r>
      <rPr>
        <sz val="18"/>
        <rFont val="华文仿宋"/>
        <family val="0"/>
      </rPr>
      <t>个标摊</t>
    </r>
    <r>
      <rPr>
        <sz val="18"/>
        <rFont val="Times New Roman"/>
        <family val="1"/>
      </rPr>
      <t xml:space="preserve"> </t>
    </r>
  </si>
  <si>
    <r>
      <t>17128</t>
    </r>
    <r>
      <rPr>
        <sz val="18"/>
        <rFont val="华文仿宋"/>
        <family val="0"/>
      </rPr>
      <t>㎡</t>
    </r>
  </si>
  <si>
    <r>
      <t>房车时代</t>
    </r>
    <r>
      <rPr>
        <sz val="18"/>
        <rFont val="Times New Roman"/>
        <family val="1"/>
      </rPr>
      <t>2022</t>
    </r>
    <r>
      <rPr>
        <sz val="18"/>
        <rFont val="华文仿宋"/>
        <family val="0"/>
      </rPr>
      <t>第二届武汉房车旅游文化博览会</t>
    </r>
  </si>
  <si>
    <t>南京艾狄尔旅游文化发展有限公司</t>
  </si>
  <si>
    <r>
      <t>941</t>
    </r>
    <r>
      <rPr>
        <sz val="18"/>
        <rFont val="华文仿宋"/>
        <family val="0"/>
      </rPr>
      <t>个标摊</t>
    </r>
    <r>
      <rPr>
        <sz val="18"/>
        <rFont val="Times New Roman"/>
        <family val="1"/>
      </rPr>
      <t xml:space="preserve"> </t>
    </r>
  </si>
  <si>
    <r>
      <t>15774</t>
    </r>
    <r>
      <rPr>
        <sz val="18"/>
        <rFont val="华文仿宋"/>
        <family val="0"/>
      </rPr>
      <t>㎡</t>
    </r>
  </si>
  <si>
    <t>第二届武汉国际安全应急博览会</t>
  </si>
  <si>
    <t>湖北九州大健康会展有限公司</t>
  </si>
  <si>
    <r>
      <t>2022</t>
    </r>
    <r>
      <rPr>
        <sz val="18"/>
        <rFont val="华文仿宋"/>
        <family val="0"/>
      </rPr>
      <t>年</t>
    </r>
    <r>
      <rPr>
        <sz val="18"/>
        <rFont val="Times New Roman"/>
        <family val="1"/>
      </rPr>
      <t xml:space="preserve">
8</t>
    </r>
    <r>
      <rPr>
        <sz val="18"/>
        <rFont val="华文仿宋"/>
        <family val="0"/>
      </rPr>
      <t>月</t>
    </r>
    <r>
      <rPr>
        <sz val="18"/>
        <rFont val="Times New Roman"/>
        <family val="1"/>
      </rPr>
      <t>19-21</t>
    </r>
    <r>
      <rPr>
        <sz val="18"/>
        <rFont val="华文仿宋"/>
        <family val="0"/>
      </rPr>
      <t>日</t>
    </r>
  </si>
  <si>
    <r>
      <t>397</t>
    </r>
    <r>
      <rPr>
        <sz val="18"/>
        <rFont val="华文仿宋"/>
        <family val="0"/>
      </rPr>
      <t>个标摊</t>
    </r>
    <r>
      <rPr>
        <sz val="18"/>
        <rFont val="Times New Roman"/>
        <family val="1"/>
      </rPr>
      <t xml:space="preserve"> </t>
    </r>
  </si>
  <si>
    <r>
      <t>10000</t>
    </r>
    <r>
      <rPr>
        <sz val="18"/>
        <rFont val="华文仿宋"/>
        <family val="0"/>
      </rPr>
      <t>㎡</t>
    </r>
  </si>
  <si>
    <t>小计</t>
  </si>
  <si>
    <r>
      <t>12</t>
    </r>
    <r>
      <rPr>
        <sz val="18"/>
        <rFont val="宋体"/>
        <family val="0"/>
      </rPr>
      <t>个项目</t>
    </r>
  </si>
  <si>
    <t>二、会议项目</t>
  </si>
  <si>
    <r>
      <t>2022</t>
    </r>
    <r>
      <rPr>
        <sz val="18"/>
        <rFont val="仿宋"/>
        <family val="3"/>
      </rPr>
      <t>年中国数智化包装博览会暨中国喷码标识行业年会</t>
    </r>
  </si>
  <si>
    <t>贵州伟创时代科技有限公司</t>
  </si>
  <si>
    <r>
      <t>2022</t>
    </r>
    <r>
      <rPr>
        <sz val="18"/>
        <rFont val="华文仿宋"/>
        <family val="0"/>
      </rPr>
      <t>年</t>
    </r>
    <r>
      <rPr>
        <sz val="18"/>
        <rFont val="Times New Roman"/>
        <family val="1"/>
      </rPr>
      <t xml:space="preserve">
7</t>
    </r>
    <r>
      <rPr>
        <sz val="18"/>
        <rFont val="华文仿宋"/>
        <family val="0"/>
      </rPr>
      <t>月</t>
    </r>
    <r>
      <rPr>
        <sz val="18"/>
        <rFont val="Times New Roman"/>
        <family val="1"/>
      </rPr>
      <t>25-27</t>
    </r>
    <r>
      <rPr>
        <sz val="18"/>
        <rFont val="华文仿宋"/>
        <family val="0"/>
      </rPr>
      <t>日</t>
    </r>
  </si>
  <si>
    <r>
      <t>参会</t>
    </r>
    <r>
      <rPr>
        <sz val="18"/>
        <rFont val="Times New Roman"/>
        <family val="1"/>
      </rPr>
      <t>968</t>
    </r>
    <r>
      <rPr>
        <sz val="18"/>
        <rFont val="华文仿宋"/>
        <family val="0"/>
      </rPr>
      <t>人、住宿</t>
    </r>
    <r>
      <rPr>
        <sz val="18"/>
        <rFont val="Times New Roman"/>
        <family val="1"/>
      </rPr>
      <t>365</t>
    </r>
    <r>
      <rPr>
        <sz val="18"/>
        <rFont val="华文仿宋"/>
        <family val="0"/>
      </rPr>
      <t>人</t>
    </r>
    <r>
      <rPr>
        <sz val="18"/>
        <rFont val="Times New Roman"/>
        <family val="1"/>
      </rPr>
      <t xml:space="preserve">      </t>
    </r>
  </si>
  <si>
    <t>1个项目</t>
  </si>
  <si>
    <t>三、展览引进项目</t>
  </si>
  <si>
    <r>
      <t>第</t>
    </r>
    <r>
      <rPr>
        <sz val="18"/>
        <rFont val="Times New Roman"/>
        <family val="1"/>
      </rPr>
      <t>29</t>
    </r>
    <r>
      <rPr>
        <sz val="18"/>
        <rFont val="仿宋"/>
        <family val="3"/>
      </rPr>
      <t>届生活用纸国际科技展览会</t>
    </r>
  </si>
  <si>
    <t>武汉新城国际国际博览中心经营管理有限公司</t>
  </si>
  <si>
    <r>
      <t>2022</t>
    </r>
    <r>
      <rPr>
        <sz val="18"/>
        <rFont val="华文仿宋"/>
        <family val="0"/>
      </rPr>
      <t>年</t>
    </r>
    <r>
      <rPr>
        <sz val="18"/>
        <rFont val="Times New Roman"/>
        <family val="1"/>
      </rPr>
      <t xml:space="preserve">
7</t>
    </r>
    <r>
      <rPr>
        <sz val="18"/>
        <rFont val="华文仿宋"/>
        <family val="0"/>
      </rPr>
      <t>月</t>
    </r>
    <r>
      <rPr>
        <sz val="18"/>
        <rFont val="Times New Roman"/>
        <family val="1"/>
      </rPr>
      <t>29-31</t>
    </r>
    <r>
      <rPr>
        <sz val="18"/>
        <rFont val="华文仿宋"/>
        <family val="0"/>
      </rPr>
      <t>日</t>
    </r>
  </si>
  <si>
    <r>
      <t>4047</t>
    </r>
    <r>
      <rPr>
        <sz val="18"/>
        <rFont val="华文仿宋"/>
        <family val="0"/>
      </rPr>
      <t>个标摊</t>
    </r>
    <r>
      <rPr>
        <sz val="18"/>
        <rFont val="Times New Roman"/>
        <family val="1"/>
      </rPr>
      <t xml:space="preserve"> </t>
    </r>
  </si>
  <si>
    <r>
      <t>1</t>
    </r>
    <r>
      <rPr>
        <sz val="18"/>
        <rFont val="宋体"/>
        <family val="0"/>
      </rPr>
      <t>个项目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</si>
</sst>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</numFmts>
  <fonts count="56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36"/>
      <name val="方正小标宋简体"/>
      <family val="0"/>
    </font>
    <font>
      <b/>
      <sz val="18"/>
      <name val="Times New Roman"/>
      <family val="1"/>
    </font>
    <font>
      <sz val="18"/>
      <name val="黑体"/>
      <family val="3"/>
    </font>
    <font>
      <b/>
      <sz val="20"/>
      <name val="宋体"/>
      <family val="0"/>
    </font>
    <font>
      <b/>
      <sz val="20"/>
      <name val="Times New Roman"/>
      <family val="1"/>
    </font>
    <font>
      <sz val="18"/>
      <name val="Times New Roman"/>
      <family val="1"/>
    </font>
    <font>
      <sz val="18"/>
      <name val="华文仿宋"/>
      <family val="0"/>
    </font>
    <font>
      <sz val="18"/>
      <name val="SimSun"/>
      <family val="0"/>
    </font>
    <font>
      <sz val="18"/>
      <name val="宋体"/>
      <family val="0"/>
    </font>
    <font>
      <sz val="18"/>
      <name val="仿宋"/>
      <family val="3"/>
    </font>
    <font>
      <b/>
      <sz val="16"/>
      <name val="Times New Roman"/>
      <family val="1"/>
    </font>
    <font>
      <sz val="9"/>
      <name val="Times New Roman"/>
      <family val="1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vertAlign val="superscript"/>
      <sz val="1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 vertical="center"/>
      <protection/>
    </xf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25" fillId="0" borderId="0">
      <alignment vertical="center"/>
      <protection/>
    </xf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67" applyFont="1" applyFill="1" applyAlignment="1">
      <alignment horizontal="center" vertical="center"/>
      <protection/>
    </xf>
    <xf numFmtId="0" fontId="3" fillId="0" borderId="0" xfId="67" applyFont="1" applyFill="1" applyAlignment="1">
      <alignment horizontal="center" vertical="center" wrapText="1"/>
      <protection/>
    </xf>
    <xf numFmtId="0" fontId="4" fillId="0" borderId="0" xfId="67" applyFont="1" applyFill="1" applyBorder="1" applyAlignment="1">
      <alignment horizontal="center" vertical="center"/>
      <protection/>
    </xf>
    <xf numFmtId="0" fontId="4" fillId="0" borderId="0" xfId="67" applyFont="1" applyFill="1" applyBorder="1" applyAlignment="1">
      <alignment horizontal="center" vertical="center" wrapText="1"/>
      <protection/>
    </xf>
    <xf numFmtId="0" fontId="4" fillId="0" borderId="0" xfId="67" applyFont="1" applyFill="1" applyBorder="1" applyAlignment="1">
      <alignment horizontal="center" vertical="center" wrapText="1"/>
      <protection/>
    </xf>
    <xf numFmtId="0" fontId="4" fillId="0" borderId="0" xfId="67" applyFont="1" applyFill="1" applyBorder="1" applyAlignment="1">
      <alignment horizontal="center" vertical="center"/>
      <protection/>
    </xf>
    <xf numFmtId="0" fontId="5" fillId="0" borderId="9" xfId="67" applyFont="1" applyFill="1" applyBorder="1" applyAlignment="1">
      <alignment horizontal="center" vertical="center" wrapText="1"/>
      <protection/>
    </xf>
    <xf numFmtId="0" fontId="5" fillId="0" borderId="9" xfId="67" applyFont="1" applyFill="1" applyBorder="1" applyAlignment="1">
      <alignment horizontal="center" vertical="center" wrapText="1"/>
      <protection/>
    </xf>
    <xf numFmtId="0" fontId="5" fillId="0" borderId="9" xfId="67" applyFont="1" applyFill="1" applyBorder="1" applyAlignment="1">
      <alignment horizontal="center" vertical="center" wrapText="1"/>
      <protection/>
    </xf>
    <xf numFmtId="0" fontId="5" fillId="0" borderId="9" xfId="67" applyFont="1" applyFill="1" applyBorder="1" applyAlignment="1">
      <alignment horizontal="center" vertical="center"/>
      <protection/>
    </xf>
    <xf numFmtId="0" fontId="5" fillId="0" borderId="9" xfId="67" applyFont="1" applyFill="1" applyBorder="1" applyAlignment="1">
      <alignment horizontal="center" vertical="center" wrapText="1"/>
      <protection/>
    </xf>
    <xf numFmtId="0" fontId="5" fillId="0" borderId="9" xfId="67" applyFont="1" applyFill="1" applyBorder="1" applyAlignment="1">
      <alignment horizontal="center" vertical="center"/>
      <protection/>
    </xf>
    <xf numFmtId="0" fontId="6" fillId="0" borderId="9" xfId="67" applyFont="1" applyFill="1" applyBorder="1" applyAlignment="1">
      <alignment horizontal="left" vertical="center"/>
      <protection/>
    </xf>
    <xf numFmtId="0" fontId="7" fillId="0" borderId="9" xfId="67" applyFont="1" applyFill="1" applyBorder="1" applyAlignment="1">
      <alignment horizontal="left" vertical="center" wrapText="1"/>
      <protection/>
    </xf>
    <xf numFmtId="0" fontId="7" fillId="0" borderId="9" xfId="67" applyFont="1" applyFill="1" applyBorder="1" applyAlignment="1">
      <alignment horizontal="center" vertical="center" wrapText="1"/>
      <protection/>
    </xf>
    <xf numFmtId="0" fontId="7" fillId="0" borderId="9" xfId="67" applyFont="1" applyFill="1" applyBorder="1" applyAlignment="1">
      <alignment horizontal="center" vertical="center"/>
      <protection/>
    </xf>
    <xf numFmtId="0" fontId="8" fillId="0" borderId="9" xfId="67" applyFont="1" applyFill="1" applyBorder="1" applyAlignment="1">
      <alignment horizontal="center" vertical="center"/>
      <protection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77" fontId="10" fillId="0" borderId="9" xfId="0" applyNumberFormat="1" applyFont="1" applyFill="1" applyBorder="1" applyAlignment="1">
      <alignment horizontal="center" vertical="center" wrapText="1"/>
    </xf>
    <xf numFmtId="0" fontId="11" fillId="0" borderId="9" xfId="67" applyFont="1" applyFill="1" applyBorder="1" applyAlignment="1">
      <alignment horizontal="center" vertical="center" wrapText="1"/>
      <protection/>
    </xf>
    <xf numFmtId="0" fontId="8" fillId="0" borderId="9" xfId="67" applyFont="1" applyFill="1" applyBorder="1" applyAlignment="1">
      <alignment horizontal="center" vertical="center" wrapText="1"/>
      <protection/>
    </xf>
    <xf numFmtId="0" fontId="8" fillId="0" borderId="9" xfId="24" applyNumberFormat="1" applyFont="1" applyFill="1" applyBorder="1" applyAlignment="1">
      <alignment horizontal="center" vertical="center" wrapText="1"/>
    </xf>
    <xf numFmtId="0" fontId="4" fillId="0" borderId="9" xfId="67" applyFont="1" applyFill="1" applyBorder="1" applyAlignment="1">
      <alignment horizontal="center" vertical="center"/>
      <protection/>
    </xf>
    <xf numFmtId="0" fontId="12" fillId="0" borderId="9" xfId="0" applyFont="1" applyFill="1" applyBorder="1" applyAlignment="1">
      <alignment horizontal="center" vertical="center" wrapText="1"/>
    </xf>
    <xf numFmtId="0" fontId="8" fillId="0" borderId="9" xfId="15" applyFont="1" applyFill="1" applyBorder="1" applyAlignment="1">
      <alignment horizontal="center" vertical="center" wrapText="1"/>
      <protection/>
    </xf>
    <xf numFmtId="0" fontId="4" fillId="0" borderId="9" xfId="67" applyFont="1" applyFill="1" applyBorder="1" applyAlignment="1">
      <alignment horizontal="center" vertical="center" wrapText="1"/>
      <protection/>
    </xf>
    <xf numFmtId="0" fontId="4" fillId="0" borderId="9" xfId="67" applyFont="1" applyFill="1" applyBorder="1" applyAlignment="1">
      <alignment horizontal="center" vertical="center"/>
      <protection/>
    </xf>
    <xf numFmtId="0" fontId="13" fillId="0" borderId="9" xfId="67" applyFont="1" applyFill="1" applyBorder="1" applyAlignment="1">
      <alignment horizontal="center" vertical="center" wrapText="1"/>
      <protection/>
    </xf>
    <xf numFmtId="0" fontId="8" fillId="0" borderId="9" xfId="15" applyFont="1" applyFill="1" applyBorder="1" applyAlignment="1">
      <alignment horizontal="center" vertical="center"/>
      <protection/>
    </xf>
    <xf numFmtId="0" fontId="8" fillId="0" borderId="9" xfId="0" applyFont="1" applyFill="1" applyBorder="1" applyAlignment="1">
      <alignment horizontal="center" vertical="center"/>
    </xf>
    <xf numFmtId="0" fontId="9" fillId="0" borderId="9" xfId="24" applyNumberFormat="1" applyFont="1" applyFill="1" applyBorder="1" applyAlignment="1">
      <alignment horizontal="center" vertical="center" wrapText="1"/>
    </xf>
    <xf numFmtId="0" fontId="13" fillId="0" borderId="9" xfId="67" applyFont="1" applyFill="1" applyBorder="1" applyAlignment="1">
      <alignment horizontal="center" vertical="center"/>
      <protection/>
    </xf>
    <xf numFmtId="176" fontId="8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9" xfId="2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/>
    </xf>
    <xf numFmtId="0" fontId="14" fillId="0" borderId="0" xfId="20" applyFont="1" applyFill="1" applyBorder="1" applyAlignment="1">
      <alignment horizontal="left" vertical="center" wrapText="1"/>
      <protection/>
    </xf>
  </cellXfs>
  <cellStyles count="56">
    <cellStyle name="Normal" xfId="0"/>
    <cellStyle name="常规_Sheet1_40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_43" xfId="28"/>
    <cellStyle name="常规_Sheet1_38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Sheet1" xfId="67"/>
    <cellStyle name="常规_Sheet1_44" xfId="68"/>
    <cellStyle name="常规_Sheet1_39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view="pageBreakPreview" zoomScale="70" zoomScaleNormal="110" zoomScaleSheetLayoutView="70" workbookViewId="0" topLeftCell="A1">
      <selection activeCell="A1" sqref="A1:R1"/>
    </sheetView>
  </sheetViews>
  <sheetFormatPr defaultColWidth="9.00390625" defaultRowHeight="14.25"/>
  <cols>
    <col min="1" max="1" width="4.25390625" style="2" customWidth="1"/>
    <col min="2" max="2" width="43.75390625" style="3" customWidth="1"/>
    <col min="3" max="3" width="26.75390625" style="4" customWidth="1"/>
    <col min="4" max="4" width="18.625" style="5" customWidth="1"/>
    <col min="5" max="5" width="18.875" style="5" customWidth="1"/>
    <col min="6" max="6" width="14.625" style="5" customWidth="1"/>
    <col min="7" max="7" width="9.875" style="5" customWidth="1"/>
    <col min="8" max="8" width="5.875" style="5" customWidth="1"/>
    <col min="9" max="9" width="15.625" style="5" customWidth="1"/>
    <col min="10" max="10" width="17.875" style="5" customWidth="1"/>
    <col min="11" max="11" width="10.625" style="5" customWidth="1"/>
    <col min="12" max="12" width="9.125" style="5" customWidth="1"/>
    <col min="13" max="13" width="5.125" style="5" customWidth="1"/>
    <col min="14" max="14" width="9.125" style="5" customWidth="1"/>
    <col min="15" max="15" width="12.875" style="5" customWidth="1"/>
    <col min="16" max="16" width="17.25390625" style="5" customWidth="1"/>
    <col min="17" max="17" width="14.00390625" style="5" customWidth="1"/>
    <col min="18" max="18" width="17.25390625" style="5" customWidth="1"/>
    <col min="19" max="16384" width="9.00390625" style="6" customWidth="1"/>
  </cols>
  <sheetData>
    <row r="1" spans="1:18" ht="47.25">
      <c r="A1" s="7" t="s">
        <v>0</v>
      </c>
      <c r="B1" s="8"/>
      <c r="C1" s="8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22.5">
      <c r="A2" s="9"/>
      <c r="B2" s="10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22.5">
      <c r="A3" s="13" t="s">
        <v>1</v>
      </c>
      <c r="B3" s="14" t="s">
        <v>2</v>
      </c>
      <c r="C3" s="13" t="s">
        <v>3</v>
      </c>
      <c r="D3" s="13" t="s">
        <v>4</v>
      </c>
      <c r="E3" s="13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6" t="s">
        <v>11</v>
      </c>
      <c r="L3" s="16"/>
      <c r="M3" s="16"/>
      <c r="N3" s="16"/>
      <c r="O3" s="16"/>
      <c r="P3" s="16"/>
      <c r="Q3" s="16"/>
      <c r="R3" s="16"/>
    </row>
    <row r="4" spans="1:18" ht="22.5">
      <c r="A4" s="13"/>
      <c r="B4" s="14"/>
      <c r="C4" s="13"/>
      <c r="D4" s="13"/>
      <c r="E4" s="13"/>
      <c r="F4" s="15"/>
      <c r="G4" s="15"/>
      <c r="H4" s="15"/>
      <c r="I4" s="15"/>
      <c r="J4" s="15"/>
      <c r="K4" s="18" t="s">
        <v>12</v>
      </c>
      <c r="L4" s="18"/>
      <c r="M4" s="18"/>
      <c r="N4" s="18"/>
      <c r="O4" s="18" t="s">
        <v>13</v>
      </c>
      <c r="P4" s="18"/>
      <c r="Q4" s="18"/>
      <c r="R4" s="16"/>
    </row>
    <row r="5" spans="1:18" ht="45">
      <c r="A5" s="13"/>
      <c r="B5" s="14"/>
      <c r="C5" s="13"/>
      <c r="D5" s="13"/>
      <c r="E5" s="16"/>
      <c r="F5" s="15"/>
      <c r="G5" s="15"/>
      <c r="H5" s="15"/>
      <c r="I5" s="15"/>
      <c r="J5" s="15"/>
      <c r="K5" s="13" t="s">
        <v>14</v>
      </c>
      <c r="L5" s="13" t="s">
        <v>15</v>
      </c>
      <c r="M5" s="13" t="s">
        <v>16</v>
      </c>
      <c r="N5" s="13" t="s">
        <v>17</v>
      </c>
      <c r="O5" s="16" t="s">
        <v>18</v>
      </c>
      <c r="P5" s="16" t="s">
        <v>19</v>
      </c>
      <c r="Q5" s="16" t="s">
        <v>20</v>
      </c>
      <c r="R5" s="13" t="s">
        <v>21</v>
      </c>
    </row>
    <row r="6" spans="1:18" ht="22.5">
      <c r="A6" s="15" t="s">
        <v>22</v>
      </c>
      <c r="B6" s="17"/>
      <c r="C6" s="15"/>
      <c r="D6" s="15"/>
      <c r="E6" s="18"/>
      <c r="F6" s="15"/>
      <c r="G6" s="15"/>
      <c r="H6" s="15"/>
      <c r="I6" s="15"/>
      <c r="J6" s="15"/>
      <c r="K6" s="35">
        <f>SUM(K7:N7)</f>
        <v>395.77500000000003</v>
      </c>
      <c r="L6" s="35"/>
      <c r="M6" s="35"/>
      <c r="N6" s="35"/>
      <c r="O6" s="36">
        <f>SUM(O7:Q7)</f>
        <v>353.775</v>
      </c>
      <c r="P6" s="36"/>
      <c r="Q6" s="36"/>
      <c r="R6" s="41">
        <f>SUM(K7:Q7)</f>
        <v>749.5500000000001</v>
      </c>
    </row>
    <row r="7" spans="1:18" ht="20.25">
      <c r="A7" s="15"/>
      <c r="B7" s="17"/>
      <c r="C7" s="15"/>
      <c r="D7" s="15"/>
      <c r="E7" s="18"/>
      <c r="F7" s="15"/>
      <c r="G7" s="15"/>
      <c r="H7" s="15"/>
      <c r="I7" s="15"/>
      <c r="J7" s="15"/>
      <c r="K7" s="37">
        <f>SUM(K22,K25,K28)</f>
        <v>348.06</v>
      </c>
      <c r="L7" s="37">
        <f>SUM(L22,L25,L28)</f>
        <v>5.475</v>
      </c>
      <c r="M7" s="37">
        <f>SUM(M22,M25,M28)</f>
        <v>26</v>
      </c>
      <c r="N7" s="37">
        <f>SUM(N22,N25,N28)</f>
        <v>16.24</v>
      </c>
      <c r="O7" s="37">
        <f>O22+O25+O28</f>
        <v>189.77</v>
      </c>
      <c r="P7" s="37">
        <f>SUM(P22,P25,P28)</f>
        <v>162.855</v>
      </c>
      <c r="Q7" s="37">
        <f>SUM(Q22,Q25,Q28)</f>
        <v>1.15</v>
      </c>
      <c r="R7" s="41"/>
    </row>
    <row r="8" spans="1:18" ht="34.5" customHeight="1">
      <c r="A8" s="19" t="s">
        <v>23</v>
      </c>
      <c r="B8" s="20"/>
      <c r="C8" s="21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49.5">
      <c r="A9" s="23">
        <v>1</v>
      </c>
      <c r="B9" s="24" t="s">
        <v>24</v>
      </c>
      <c r="C9" s="25" t="s">
        <v>25</v>
      </c>
      <c r="D9" s="24" t="s">
        <v>26</v>
      </c>
      <c r="E9" s="24" t="s">
        <v>27</v>
      </c>
      <c r="F9" s="24" t="s">
        <v>28</v>
      </c>
      <c r="G9" s="26">
        <v>24.31</v>
      </c>
      <c r="H9" s="27" t="s">
        <v>29</v>
      </c>
      <c r="I9" s="31">
        <v>9.29</v>
      </c>
      <c r="J9" s="31" t="s">
        <v>30</v>
      </c>
      <c r="K9" s="34">
        <v>6.5</v>
      </c>
      <c r="L9" s="24"/>
      <c r="M9" s="24"/>
      <c r="N9" s="24"/>
      <c r="O9" s="38">
        <f>K9/2</f>
        <v>3.25</v>
      </c>
      <c r="P9" s="38"/>
      <c r="Q9" s="38"/>
      <c r="R9" s="32">
        <f>K9+L9+M9+N9+O9+P9+Q9</f>
        <v>9.75</v>
      </c>
    </row>
    <row r="10" spans="1:18" ht="49.5">
      <c r="A10" s="23">
        <v>2</v>
      </c>
      <c r="B10" s="25" t="s">
        <v>31</v>
      </c>
      <c r="C10" s="25" t="s">
        <v>32</v>
      </c>
      <c r="D10" s="24" t="s">
        <v>33</v>
      </c>
      <c r="E10" s="24" t="s">
        <v>34</v>
      </c>
      <c r="F10" s="24" t="s">
        <v>35</v>
      </c>
      <c r="G10" s="26">
        <v>11.49</v>
      </c>
      <c r="H10" s="27" t="s">
        <v>29</v>
      </c>
      <c r="I10" s="31">
        <v>22</v>
      </c>
      <c r="J10" s="31">
        <v>7.47604</v>
      </c>
      <c r="K10" s="39">
        <v>21.76</v>
      </c>
      <c r="L10" s="24"/>
      <c r="M10" s="24"/>
      <c r="N10" s="24"/>
      <c r="O10" s="38">
        <f aca="true" t="shared" si="0" ref="O10:O21">K10/2</f>
        <v>10.88</v>
      </c>
      <c r="P10" s="38">
        <f>I10/10</f>
        <v>2.2</v>
      </c>
      <c r="Q10" s="42">
        <v>0.75</v>
      </c>
      <c r="R10" s="32">
        <f aca="true" t="shared" si="1" ref="R10:R21">K10+L10+M10+N10+O10+P10+Q10</f>
        <v>35.59</v>
      </c>
    </row>
    <row r="11" spans="1:18" ht="74.25">
      <c r="A11" s="23">
        <v>3</v>
      </c>
      <c r="B11" s="24" t="s">
        <v>36</v>
      </c>
      <c r="C11" s="25" t="s">
        <v>37</v>
      </c>
      <c r="D11" s="24" t="s">
        <v>38</v>
      </c>
      <c r="E11" s="24" t="s">
        <v>39</v>
      </c>
      <c r="F11" s="24" t="s">
        <v>40</v>
      </c>
      <c r="G11" s="26">
        <v>36.26</v>
      </c>
      <c r="H11" s="28" t="s">
        <v>29</v>
      </c>
      <c r="I11" s="31">
        <v>58.908</v>
      </c>
      <c r="J11" s="40" t="s">
        <v>41</v>
      </c>
      <c r="K11" s="34">
        <v>14.34</v>
      </c>
      <c r="L11" s="24"/>
      <c r="M11" s="24"/>
      <c r="N11" s="24"/>
      <c r="O11" s="38">
        <f t="shared" si="0"/>
        <v>7.17</v>
      </c>
      <c r="P11" s="38">
        <v>5.89</v>
      </c>
      <c r="Q11" s="38"/>
      <c r="R11" s="32">
        <f t="shared" si="1"/>
        <v>27.4</v>
      </c>
    </row>
    <row r="12" spans="1:18" ht="49.5">
      <c r="A12" s="23">
        <v>4</v>
      </c>
      <c r="B12" s="25" t="s">
        <v>42</v>
      </c>
      <c r="C12" s="25" t="s">
        <v>43</v>
      </c>
      <c r="D12" s="24" t="s">
        <v>44</v>
      </c>
      <c r="E12" s="24" t="s">
        <v>45</v>
      </c>
      <c r="F12" s="24" t="s">
        <v>46</v>
      </c>
      <c r="G12" s="26">
        <v>65.32</v>
      </c>
      <c r="H12" s="27" t="s">
        <v>29</v>
      </c>
      <c r="I12" s="31">
        <v>473.835</v>
      </c>
      <c r="J12" s="40" t="s">
        <v>41</v>
      </c>
      <c r="K12" s="38">
        <v>128.82</v>
      </c>
      <c r="L12" s="24"/>
      <c r="M12" s="24"/>
      <c r="N12" s="24"/>
      <c r="O12" s="38">
        <f t="shared" si="0"/>
        <v>64.41</v>
      </c>
      <c r="P12" s="38">
        <v>47.38</v>
      </c>
      <c r="Q12" s="38"/>
      <c r="R12" s="32">
        <f t="shared" si="1"/>
        <v>240.60999999999999</v>
      </c>
    </row>
    <row r="13" spans="1:18" ht="49.5">
      <c r="A13" s="23">
        <v>5</v>
      </c>
      <c r="B13" s="25" t="s">
        <v>47</v>
      </c>
      <c r="C13" s="25" t="s">
        <v>48</v>
      </c>
      <c r="D13" s="24" t="s">
        <v>49</v>
      </c>
      <c r="E13" s="24" t="s">
        <v>50</v>
      </c>
      <c r="F13" s="24" t="s">
        <v>51</v>
      </c>
      <c r="G13" s="26">
        <v>15.87</v>
      </c>
      <c r="H13" s="27" t="s">
        <v>29</v>
      </c>
      <c r="I13" s="31">
        <v>37.264</v>
      </c>
      <c r="J13" s="31">
        <v>2.57607</v>
      </c>
      <c r="K13" s="38">
        <v>9.58</v>
      </c>
      <c r="L13" s="24"/>
      <c r="M13" s="24"/>
      <c r="N13" s="24"/>
      <c r="O13" s="38">
        <f t="shared" si="0"/>
        <v>4.79</v>
      </c>
      <c r="P13" s="38">
        <v>3.73</v>
      </c>
      <c r="Q13" s="39">
        <v>0.26</v>
      </c>
      <c r="R13" s="32">
        <f t="shared" si="1"/>
        <v>18.360000000000003</v>
      </c>
    </row>
    <row r="14" spans="1:18" ht="74.25">
      <c r="A14" s="23">
        <v>6</v>
      </c>
      <c r="B14" s="24" t="s">
        <v>52</v>
      </c>
      <c r="C14" s="25" t="s">
        <v>53</v>
      </c>
      <c r="D14" s="24" t="s">
        <v>54</v>
      </c>
      <c r="E14" s="24" t="s">
        <v>30</v>
      </c>
      <c r="F14" s="24" t="s">
        <v>55</v>
      </c>
      <c r="G14" s="26" t="s">
        <v>30</v>
      </c>
      <c r="H14" s="27" t="s">
        <v>29</v>
      </c>
      <c r="I14" s="31">
        <v>507.74684</v>
      </c>
      <c r="J14" s="40" t="s">
        <v>41</v>
      </c>
      <c r="K14" s="24"/>
      <c r="L14" s="24"/>
      <c r="M14" s="24"/>
      <c r="N14" s="24"/>
      <c r="O14" s="24"/>
      <c r="P14" s="38">
        <v>50.77</v>
      </c>
      <c r="Q14" s="38"/>
      <c r="R14" s="32">
        <f t="shared" si="1"/>
        <v>50.77</v>
      </c>
    </row>
    <row r="15" spans="1:18" ht="49.5">
      <c r="A15" s="23">
        <v>7</v>
      </c>
      <c r="B15" s="25" t="s">
        <v>56</v>
      </c>
      <c r="C15" s="25" t="s">
        <v>57</v>
      </c>
      <c r="D15" s="24" t="s">
        <v>58</v>
      </c>
      <c r="E15" s="24" t="s">
        <v>59</v>
      </c>
      <c r="F15" s="24" t="s">
        <v>60</v>
      </c>
      <c r="G15" s="26">
        <v>7.04</v>
      </c>
      <c r="H15" s="27" t="s">
        <v>29</v>
      </c>
      <c r="I15" s="31">
        <v>63.007</v>
      </c>
      <c r="J15" s="40" t="s">
        <v>41</v>
      </c>
      <c r="K15" s="38">
        <v>20.46</v>
      </c>
      <c r="L15" s="24"/>
      <c r="M15" s="24"/>
      <c r="N15" s="24"/>
      <c r="O15" s="38">
        <f t="shared" si="0"/>
        <v>10.23</v>
      </c>
      <c r="P15" s="38">
        <v>6.3</v>
      </c>
      <c r="Q15" s="38"/>
      <c r="R15" s="32">
        <f t="shared" si="1"/>
        <v>36.99</v>
      </c>
    </row>
    <row r="16" spans="1:18" ht="49.5">
      <c r="A16" s="23">
        <v>8</v>
      </c>
      <c r="B16" s="24" t="s">
        <v>61</v>
      </c>
      <c r="C16" s="25" t="s">
        <v>62</v>
      </c>
      <c r="D16" s="24" t="s">
        <v>63</v>
      </c>
      <c r="E16" s="24" t="s">
        <v>64</v>
      </c>
      <c r="F16" s="24" t="s">
        <v>51</v>
      </c>
      <c r="G16" s="26">
        <v>1.03</v>
      </c>
      <c r="H16" s="27" t="s">
        <v>29</v>
      </c>
      <c r="I16" s="31">
        <v>42.025</v>
      </c>
      <c r="J16" s="40" t="s">
        <v>41</v>
      </c>
      <c r="K16" s="38">
        <v>7.8</v>
      </c>
      <c r="L16" s="24"/>
      <c r="M16" s="24"/>
      <c r="N16" s="24"/>
      <c r="O16" s="38">
        <f t="shared" si="0"/>
        <v>3.9</v>
      </c>
      <c r="P16" s="38">
        <v>4.2</v>
      </c>
      <c r="Q16" s="38"/>
      <c r="R16" s="32">
        <f t="shared" si="1"/>
        <v>15.899999999999999</v>
      </c>
    </row>
    <row r="17" spans="1:18" ht="49.5">
      <c r="A17" s="23">
        <v>9</v>
      </c>
      <c r="B17" s="25" t="s">
        <v>65</v>
      </c>
      <c r="C17" s="25" t="s">
        <v>66</v>
      </c>
      <c r="D17" s="24" t="s">
        <v>67</v>
      </c>
      <c r="E17" s="24" t="s">
        <v>68</v>
      </c>
      <c r="F17" s="24" t="s">
        <v>69</v>
      </c>
      <c r="G17" s="26">
        <v>85.9</v>
      </c>
      <c r="H17" s="24" t="s">
        <v>70</v>
      </c>
      <c r="I17" s="31">
        <v>252</v>
      </c>
      <c r="J17" s="31" t="s">
        <v>30</v>
      </c>
      <c r="K17" s="38">
        <v>71.48</v>
      </c>
      <c r="L17" s="24"/>
      <c r="M17" s="24"/>
      <c r="N17" s="38">
        <v>16.24</v>
      </c>
      <c r="O17" s="38">
        <f t="shared" si="0"/>
        <v>35.74</v>
      </c>
      <c r="P17" s="38">
        <f>I17/10</f>
        <v>25.2</v>
      </c>
      <c r="Q17" s="38"/>
      <c r="R17" s="32">
        <f t="shared" si="1"/>
        <v>148.66</v>
      </c>
    </row>
    <row r="18" spans="1:18" ht="49.5">
      <c r="A18" s="23">
        <v>10</v>
      </c>
      <c r="B18" s="24" t="s">
        <v>71</v>
      </c>
      <c r="C18" s="25" t="s">
        <v>72</v>
      </c>
      <c r="D18" s="24" t="s">
        <v>73</v>
      </c>
      <c r="E18" s="24" t="s">
        <v>34</v>
      </c>
      <c r="F18" s="24" t="s">
        <v>74</v>
      </c>
      <c r="G18" s="26">
        <v>54.14</v>
      </c>
      <c r="H18" s="27" t="s">
        <v>29</v>
      </c>
      <c r="I18" s="31">
        <v>52.2</v>
      </c>
      <c r="J18" s="31">
        <v>1.4268</v>
      </c>
      <c r="K18" s="38">
        <v>21.76</v>
      </c>
      <c r="L18" s="24"/>
      <c r="M18" s="24"/>
      <c r="N18" s="24"/>
      <c r="O18" s="38">
        <f t="shared" si="0"/>
        <v>10.88</v>
      </c>
      <c r="P18" s="38">
        <f>I18/10</f>
        <v>5.220000000000001</v>
      </c>
      <c r="Q18" s="38">
        <v>0.14</v>
      </c>
      <c r="R18" s="32">
        <f t="shared" si="1"/>
        <v>38</v>
      </c>
    </row>
    <row r="19" spans="1:18" ht="49.5">
      <c r="A19" s="23">
        <v>11</v>
      </c>
      <c r="B19" s="24" t="s">
        <v>75</v>
      </c>
      <c r="C19" s="25" t="s">
        <v>32</v>
      </c>
      <c r="D19" s="24" t="s">
        <v>76</v>
      </c>
      <c r="E19" s="24" t="s">
        <v>77</v>
      </c>
      <c r="F19" s="24" t="s">
        <v>78</v>
      </c>
      <c r="G19" s="26">
        <v>8.94</v>
      </c>
      <c r="H19" s="27" t="s">
        <v>29</v>
      </c>
      <c r="I19" s="31">
        <v>59.948</v>
      </c>
      <c r="J19" s="31" t="s">
        <v>30</v>
      </c>
      <c r="K19" s="38">
        <v>18.8</v>
      </c>
      <c r="L19" s="24"/>
      <c r="M19" s="24"/>
      <c r="N19" s="24"/>
      <c r="O19" s="38">
        <f t="shared" si="0"/>
        <v>9.4</v>
      </c>
      <c r="P19" s="38">
        <v>5.995</v>
      </c>
      <c r="Q19" s="38"/>
      <c r="R19" s="32">
        <f t="shared" si="1"/>
        <v>34.195</v>
      </c>
    </row>
    <row r="20" spans="1:18" ht="49.5">
      <c r="A20" s="23">
        <v>12</v>
      </c>
      <c r="B20" s="25" t="s">
        <v>79</v>
      </c>
      <c r="C20" s="25" t="s">
        <v>80</v>
      </c>
      <c r="D20" s="24" t="s">
        <v>76</v>
      </c>
      <c r="E20" s="24" t="s">
        <v>81</v>
      </c>
      <c r="F20" s="24" t="s">
        <v>82</v>
      </c>
      <c r="G20" s="26">
        <v>19.98</v>
      </c>
      <c r="H20" s="27" t="s">
        <v>29</v>
      </c>
      <c r="I20" s="31">
        <v>34.7028</v>
      </c>
      <c r="J20" s="31" t="s">
        <v>30</v>
      </c>
      <c r="K20" s="38">
        <v>18.82</v>
      </c>
      <c r="L20" s="24"/>
      <c r="M20" s="24"/>
      <c r="N20" s="24"/>
      <c r="O20" s="38">
        <f t="shared" si="0"/>
        <v>9.41</v>
      </c>
      <c r="P20" s="38">
        <v>3.47</v>
      </c>
      <c r="Q20" s="38"/>
      <c r="R20" s="32">
        <f t="shared" si="1"/>
        <v>31.7</v>
      </c>
    </row>
    <row r="21" spans="1:18" ht="49.5">
      <c r="A21" s="23">
        <v>13</v>
      </c>
      <c r="B21" s="25" t="s">
        <v>83</v>
      </c>
      <c r="C21" s="25" t="s">
        <v>84</v>
      </c>
      <c r="D21" s="24" t="s">
        <v>85</v>
      </c>
      <c r="E21" s="24" t="s">
        <v>86</v>
      </c>
      <c r="F21" s="24" t="s">
        <v>87</v>
      </c>
      <c r="G21" s="26">
        <v>67.25</v>
      </c>
      <c r="H21" s="27" t="s">
        <v>29</v>
      </c>
      <c r="I21" s="31">
        <v>25</v>
      </c>
      <c r="J21" s="40" t="s">
        <v>41</v>
      </c>
      <c r="K21" s="38">
        <v>7.94</v>
      </c>
      <c r="L21" s="24"/>
      <c r="M21" s="24"/>
      <c r="N21" s="24"/>
      <c r="O21" s="38">
        <f t="shared" si="0"/>
        <v>3.97</v>
      </c>
      <c r="P21" s="38">
        <f>I21/10</f>
        <v>2.5</v>
      </c>
      <c r="Q21" s="38"/>
      <c r="R21" s="32">
        <f t="shared" si="1"/>
        <v>14.41</v>
      </c>
    </row>
    <row r="22" spans="1:22" ht="30" customHeight="1">
      <c r="A22" s="23"/>
      <c r="B22" s="29" t="s">
        <v>88</v>
      </c>
      <c r="C22" s="30" t="s">
        <v>89</v>
      </c>
      <c r="D22" s="30"/>
      <c r="E22" s="30"/>
      <c r="F22" s="30"/>
      <c r="G22" s="30"/>
      <c r="H22" s="30"/>
      <c r="I22" s="30"/>
      <c r="J22" s="30"/>
      <c r="K22" s="32">
        <v>348.06</v>
      </c>
      <c r="L22" s="24"/>
      <c r="M22" s="24"/>
      <c r="N22" s="32">
        <f>SUM(N9:N21)</f>
        <v>16.24</v>
      </c>
      <c r="O22" s="32">
        <v>174.03</v>
      </c>
      <c r="P22" s="32">
        <f>SUM(P9:P21)</f>
        <v>162.855</v>
      </c>
      <c r="Q22" s="32">
        <f>SUM(Q9:Q21)</f>
        <v>1.15</v>
      </c>
      <c r="R22" s="32">
        <f>SUM(R9:R21)</f>
        <v>702.335</v>
      </c>
      <c r="T22" s="43"/>
      <c r="U22" s="43"/>
      <c r="V22" s="43"/>
    </row>
    <row r="23" spans="1:22" ht="33" customHeight="1">
      <c r="A23" s="19" t="s">
        <v>90</v>
      </c>
      <c r="B23" s="20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T23" s="43"/>
      <c r="U23" s="43"/>
      <c r="V23" s="43"/>
    </row>
    <row r="24" spans="1:18" ht="49.5">
      <c r="A24" s="23">
        <v>1</v>
      </c>
      <c r="B24" s="24" t="s">
        <v>91</v>
      </c>
      <c r="C24" s="25" t="s">
        <v>92</v>
      </c>
      <c r="D24" s="24" t="s">
        <v>93</v>
      </c>
      <c r="E24" s="25" t="s">
        <v>94</v>
      </c>
      <c r="F24" s="31" t="s">
        <v>30</v>
      </c>
      <c r="G24" s="31" t="s">
        <v>30</v>
      </c>
      <c r="H24" s="31" t="s">
        <v>30</v>
      </c>
      <c r="I24" s="31" t="s">
        <v>30</v>
      </c>
      <c r="J24" s="31" t="s">
        <v>30</v>
      </c>
      <c r="K24" s="26"/>
      <c r="L24" s="38">
        <v>5.475</v>
      </c>
      <c r="M24" s="24"/>
      <c r="N24" s="38"/>
      <c r="O24" s="38">
        <v>2.74</v>
      </c>
      <c r="P24" s="38"/>
      <c r="Q24" s="38"/>
      <c r="R24" s="32">
        <f>SUM(K24:Q24)</f>
        <v>8.215</v>
      </c>
    </row>
    <row r="25" spans="1:22" s="1" customFormat="1" ht="23.25">
      <c r="A25" s="32"/>
      <c r="B25" s="29" t="s">
        <v>88</v>
      </c>
      <c r="C25" s="29" t="s">
        <v>95</v>
      </c>
      <c r="D25" s="30"/>
      <c r="E25" s="30"/>
      <c r="F25" s="30"/>
      <c r="G25" s="30"/>
      <c r="H25" s="30"/>
      <c r="I25" s="30"/>
      <c r="J25" s="30"/>
      <c r="K25" s="24"/>
      <c r="L25" s="32">
        <v>5.475</v>
      </c>
      <c r="M25" s="24"/>
      <c r="N25" s="32"/>
      <c r="O25" s="38">
        <v>2.74</v>
      </c>
      <c r="P25" s="32"/>
      <c r="Q25" s="32"/>
      <c r="R25" s="44">
        <f>SUM(R24)</f>
        <v>8.215</v>
      </c>
      <c r="T25" s="45"/>
      <c r="U25" s="46"/>
      <c r="V25" s="45"/>
    </row>
    <row r="26" spans="1:22" ht="33.75" customHeight="1">
      <c r="A26" s="19" t="s">
        <v>96</v>
      </c>
      <c r="B26" s="20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T26" s="43"/>
      <c r="U26" s="43"/>
      <c r="V26" s="43"/>
    </row>
    <row r="27" spans="1:18" ht="74.25">
      <c r="A27" s="23">
        <v>1</v>
      </c>
      <c r="B27" s="33" t="s">
        <v>97</v>
      </c>
      <c r="C27" s="25" t="s">
        <v>98</v>
      </c>
      <c r="D27" s="24" t="s">
        <v>99</v>
      </c>
      <c r="E27" s="34" t="s">
        <v>100</v>
      </c>
      <c r="F27" s="31" t="s">
        <v>30</v>
      </c>
      <c r="G27" s="31" t="s">
        <v>30</v>
      </c>
      <c r="H27" s="31" t="s">
        <v>30</v>
      </c>
      <c r="I27" s="31" t="s">
        <v>30</v>
      </c>
      <c r="J27" s="31" t="s">
        <v>30</v>
      </c>
      <c r="K27" s="24"/>
      <c r="L27" s="24"/>
      <c r="M27" s="38">
        <v>26</v>
      </c>
      <c r="N27" s="38"/>
      <c r="O27" s="38">
        <f>M27/2</f>
        <v>13</v>
      </c>
      <c r="P27" s="38"/>
      <c r="Q27" s="38"/>
      <c r="R27" s="32">
        <f>SUM(K27:Q27)</f>
        <v>39</v>
      </c>
    </row>
    <row r="28" spans="1:22" s="1" customFormat="1" ht="23.25">
      <c r="A28" s="32"/>
      <c r="B28" s="29" t="s">
        <v>88</v>
      </c>
      <c r="C28" s="30" t="s">
        <v>101</v>
      </c>
      <c r="D28" s="30"/>
      <c r="E28" s="30"/>
      <c r="F28" s="30"/>
      <c r="G28" s="30"/>
      <c r="H28" s="30"/>
      <c r="I28" s="30"/>
      <c r="J28" s="30"/>
      <c r="K28" s="24"/>
      <c r="L28" s="24"/>
      <c r="M28" s="32">
        <v>26</v>
      </c>
      <c r="N28" s="38"/>
      <c r="O28" s="38">
        <v>13</v>
      </c>
      <c r="P28" s="38"/>
      <c r="Q28" s="38"/>
      <c r="R28" s="44">
        <f>SUM(R27)</f>
        <v>39</v>
      </c>
      <c r="T28" s="45"/>
      <c r="U28" s="46"/>
      <c r="V28" s="45"/>
    </row>
  </sheetData>
  <sheetProtection/>
  <mergeCells count="30">
    <mergeCell ref="A1:R1"/>
    <mergeCell ref="K3:R3"/>
    <mergeCell ref="K4:N4"/>
    <mergeCell ref="O4:Q4"/>
    <mergeCell ref="K6:N6"/>
    <mergeCell ref="O6:Q6"/>
    <mergeCell ref="A8:R8"/>
    <mergeCell ref="A23:R23"/>
    <mergeCell ref="A26:R26"/>
    <mergeCell ref="A3:A5"/>
    <mergeCell ref="A6:A7"/>
    <mergeCell ref="B3:B5"/>
    <mergeCell ref="B6:B7"/>
    <mergeCell ref="C3:C5"/>
    <mergeCell ref="C6:C7"/>
    <mergeCell ref="D3:D5"/>
    <mergeCell ref="D6:D7"/>
    <mergeCell ref="E3:E5"/>
    <mergeCell ref="E6:E7"/>
    <mergeCell ref="F3:F5"/>
    <mergeCell ref="F6:F7"/>
    <mergeCell ref="G3:G5"/>
    <mergeCell ref="G6:G7"/>
    <mergeCell ref="H3:H5"/>
    <mergeCell ref="H6:H7"/>
    <mergeCell ref="I3:I5"/>
    <mergeCell ref="I6:I7"/>
    <mergeCell ref="J3:J5"/>
    <mergeCell ref="J6:J7"/>
    <mergeCell ref="R6:R7"/>
  </mergeCells>
  <printOptions horizontalCentered="1"/>
  <pageMargins left="0" right="0" top="0" bottom="0" header="0" footer="0"/>
  <pageSetup fitToHeight="0" horizontalDpi="600" verticalDpi="600" orientation="landscape" paperSize="9" scale="42"/>
  <headerFooter scaleWithDoc="0" alignWithMargins="0">
    <oddFooter>&amp;C第 &amp;P 页，共 &amp;N 页</oddFooter>
  </headerFooter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</dc:creator>
  <cp:keywords/>
  <dc:description/>
  <cp:lastModifiedBy>余伊美</cp:lastModifiedBy>
  <cp:lastPrinted>2020-07-03T01:54:52Z</cp:lastPrinted>
  <dcterms:created xsi:type="dcterms:W3CDTF">2016-01-20T02:31:29Z</dcterms:created>
  <dcterms:modified xsi:type="dcterms:W3CDTF">2022-11-24T00:59:57Z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2052-11.8.6.8811</vt:lpwstr>
  </property>
</Properties>
</file>